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rtcau-my.sharepoint.com/personal/sharon_baker_artc_com_au/Documents/Desktop/"/>
    </mc:Choice>
  </mc:AlternateContent>
  <xr:revisionPtr revIDLastSave="3762" documentId="13_ncr:1_{A1D626AB-E59B-4887-A1DD-FB4D50412D9D}" xr6:coauthVersionLast="47" xr6:coauthVersionMax="47" xr10:uidLastSave="{A5290C77-FD12-4658-AA83-33543510C179}"/>
  <bookViews>
    <workbookView xWindow="1560" yWindow="1560" windowWidth="21600" windowHeight="11295" xr2:uid="{00000000-000D-0000-FFFF-FFFF00000000}"/>
  </bookViews>
  <sheets>
    <sheet name="BFDC Determination Form v1.0" sheetId="31" r:id="rId1"/>
  </sheets>
  <definedNames>
    <definedName name="_xlnm.Print_Area" localSheetId="0">'BFDC Determination Form v1.0'!$A$1:$G$227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0" i="31" l="1"/>
  <c r="D187" i="31"/>
  <c r="F184" i="31"/>
  <c r="E173" i="31"/>
  <c r="D170" i="31"/>
  <c r="F167" i="31"/>
  <c r="D147" i="31"/>
  <c r="E150" i="31"/>
  <c r="F144" i="31"/>
  <c r="F153" i="31" l="1"/>
  <c r="F176" i="31"/>
  <c r="F193" i="31" s="1"/>
  <c r="E104" i="31"/>
  <c r="D101" i="31"/>
  <c r="F98" i="31"/>
  <c r="E80" i="31"/>
  <c r="D77" i="31"/>
  <c r="F74" i="31"/>
  <c r="E41" i="31"/>
  <c r="E62" i="31"/>
  <c r="D59" i="31"/>
  <c r="F56" i="31"/>
  <c r="D38" i="31"/>
  <c r="F35" i="31"/>
  <c r="F83" i="31" l="1"/>
  <c r="F107" i="31"/>
  <c r="F65" i="31"/>
  <c r="F44" i="31"/>
  <c r="F196" i="31" l="1"/>
  <c r="B199" i="31" s="1"/>
  <c r="B201" i="31" l="1"/>
  <c r="B200" i="31"/>
</calcChain>
</file>

<file path=xl/sharedStrings.xml><?xml version="1.0" encoding="utf-8"?>
<sst xmlns="http://schemas.openxmlformats.org/spreadsheetml/2006/main" count="135" uniqueCount="114">
  <si>
    <t>Subclass</t>
  </si>
  <si>
    <t>Weighting Factor</t>
  </si>
  <si>
    <t xml:space="preserve">Maximum Weighting Factor </t>
  </si>
  <si>
    <t xml:space="preserve">Type of road (under/over the bridge) </t>
  </si>
  <si>
    <t xml:space="preserve">Bridge Class </t>
  </si>
  <si>
    <t>Class 1: Bridge Geometry, Material, and Design Properties (Superstructure Only)</t>
  </si>
  <si>
    <t xml:space="preserve">Class 6: Natural (Environmental) Fire </t>
  </si>
  <si>
    <t xml:space="preserve">Class 4: Human-Induced Fire </t>
  </si>
  <si>
    <t>Class 5: Type of Track or Road</t>
  </si>
  <si>
    <t>Subclass Importance Factor</t>
  </si>
  <si>
    <r>
      <t xml:space="preserve">Bridge material 
</t>
    </r>
    <r>
      <rPr>
        <sz val="9"/>
        <color rgb="FF000000"/>
        <rFont val="Arial"/>
        <family val="2"/>
      </rPr>
      <t>(Note 1)</t>
    </r>
  </si>
  <si>
    <r>
      <t xml:space="preserve">Bridge type 
</t>
    </r>
    <r>
      <rPr>
        <sz val="9"/>
        <color rgb="FF000000"/>
        <rFont val="Arial"/>
        <family val="2"/>
      </rPr>
      <t>(Note 2)</t>
    </r>
  </si>
  <si>
    <r>
      <t xml:space="preserve">Total span(s) 
length (m) </t>
    </r>
    <r>
      <rPr>
        <sz val="9"/>
        <color rgb="FF000000"/>
        <rFont val="Arial"/>
        <family val="2"/>
      </rPr>
      <t>(Note 3)</t>
    </r>
    <r>
      <rPr>
        <sz val="11"/>
        <color rgb="FF000000"/>
        <rFont val="Arial"/>
        <family val="2"/>
      </rPr>
      <t xml:space="preserve"> </t>
    </r>
  </si>
  <si>
    <t xml:space="preserve"> Span(s) type</t>
  </si>
  <si>
    <t xml:space="preserve">Class 2: Estimated Economic Impact (AUD)  </t>
  </si>
  <si>
    <t>Indirect: estimated track closure and/or other indirect costs (ARTC part only in million)</t>
  </si>
  <si>
    <t>Class 3: Bridge Location</t>
  </si>
  <si>
    <t>A bridge located within 20 m of a railway station or platform, where these facilities are situated above or below the bridge</t>
  </si>
  <si>
    <r>
      <t>Horizontal curve radius (m) of track (under/over the bridge)</t>
    </r>
    <r>
      <rPr>
        <sz val="9"/>
        <color rgb="FF000000"/>
        <rFont val="Arial"/>
        <family val="2"/>
      </rPr>
      <t xml:space="preserve"> (Note 6)  </t>
    </r>
    <r>
      <rPr>
        <sz val="11"/>
        <color rgb="FF000000"/>
        <rFont val="Arial"/>
        <family val="2"/>
      </rPr>
      <t xml:space="preserve">  </t>
    </r>
  </si>
  <si>
    <r>
      <t xml:space="preserve">Type of track
(under/over the
bridge) </t>
    </r>
    <r>
      <rPr>
        <sz val="9"/>
        <color rgb="FF000000"/>
        <rFont val="Arial"/>
        <family val="2"/>
      </rPr>
      <t>(Note 7)</t>
    </r>
  </si>
  <si>
    <r>
      <t xml:space="preserve">Number of tracks
(under) </t>
    </r>
    <r>
      <rPr>
        <sz val="9"/>
        <color rgb="FF000000"/>
        <rFont val="Arial"/>
        <family val="2"/>
      </rPr>
      <t>(Note 8)</t>
    </r>
  </si>
  <si>
    <t xml:space="preserve">Horizontal curve radius (m) of road (under/over the bridge)  </t>
  </si>
  <si>
    <t>Number of lanes
(under)</t>
  </si>
  <si>
    <t>Number of lanes
(over)</t>
  </si>
  <si>
    <t>Historical area vulnerability (number of historical natural fire events within 1,000 m)</t>
  </si>
  <si>
    <t>FSIT (minutes)</t>
  </si>
  <si>
    <t xml:space="preserve">Bridges for Structural Collapse Prevention </t>
  </si>
  <si>
    <t>and Vulnerability Mitigation</t>
  </si>
  <si>
    <t>Class 7: Fire Service Intervention Time (FSIT)</t>
  </si>
  <si>
    <t>Form Number: ETP0906F-01</t>
  </si>
  <si>
    <t>ETP-09-06 Performance- and Risk-Based Fire Design of</t>
  </si>
  <si>
    <t>Note 1 Steel transom-top and steel-concrete composite bridges shall be taken as steel bridges (evaluate the primary
member material in similar cases)
Note 2 For special bridge types other than the above-specified types, the closest subclass shall be assigned.
Note 3 Only bridge clear span(s) directly over or under the ARTC tracks within ARTC railway corridor shall be
considered.
Note 4 The designation of prohibited or restricted routes for the transport of DG shall be confirmed with the relevant
state or local transport or road authority.
Note 5 ARTC railway corridor transporting DG comprising &lt; 20% of AGT shall be considered a non-dedicated DG
corridor, with the applicable subclasses applied from 1 to 7. Designers should, where information is available, consider
future AGTs of DG when determining the appropriate subclass. Also, for other cases not exactly mentioned in these
subclasses, the closest subclass shall be assigned. For information regarding the AGTs of DG, contact ARTC.
Note 6 For information regarding the horizontal curve radius of track, contact ARTC.
Note 7 Freight or passenger-only bridges shall be assigned (4) if they also include a shared pedestrian path, but not if
they only have a maintenance walkway.
Note 8 This includes the lanes or tracks of the bridge. In any subclasses, a separate footbridge or a shared-use path
shall be treated as a lane or an additional lane.</t>
  </si>
  <si>
    <t>Bridge Fire Design Category (BFDC) Determination Form</t>
  </si>
  <si>
    <t>Project:</t>
  </si>
  <si>
    <t>Design Company:</t>
  </si>
  <si>
    <t>Designed by:</t>
  </si>
  <si>
    <t>Checked by:</t>
  </si>
  <si>
    <t xml:space="preserve">Rev. Date: </t>
  </si>
  <si>
    <t>Design Remarks:</t>
  </si>
  <si>
    <t>Corporate Safety &amp; Systems [Track &amp; Civil] Form</t>
  </si>
  <si>
    <t>Direct: estimated bridge repair or
replacement cost (ARTC part only in million)</t>
  </si>
  <si>
    <t>Fire on track or road</t>
  </si>
  <si>
    <t>Number of tracks
(over)</t>
  </si>
  <si>
    <t>Threat perception-deliberate, malicious, or undeliberate, including sabotage, terrorism, vandalism, homelessness/encampment activities, storage of DG beneath a bridge, and civil unrest such as riots or protests</t>
  </si>
  <si>
    <t>Threat perception-environmental (bushfire-prone: bush, grassland, or trees within 100 m)</t>
  </si>
  <si>
    <t>Concrete (1)</t>
  </si>
  <si>
    <t xml:space="preserve">Masonry/brick (2) </t>
  </si>
  <si>
    <t>Steel (3)</t>
  </si>
  <si>
    <t xml:space="preserve">Timber (4) </t>
  </si>
  <si>
    <t>Polymer-based (5)</t>
  </si>
  <si>
    <t>Arch (1)</t>
  </si>
  <si>
    <t>Slab (2)</t>
  </si>
  <si>
    <t xml:space="preserve">Elevated suspension/cable-stayed (3) </t>
  </si>
  <si>
    <t>Girder/Plank/Box (4)</t>
  </si>
  <si>
    <t xml:space="preserve">Half-through (5) </t>
  </si>
  <si>
    <t xml:space="preserve">Through/lattice truss (6) </t>
  </si>
  <si>
    <t>&lt; 30 (1)</t>
  </si>
  <si>
    <t xml:space="preserve">Simply supported (1) </t>
  </si>
  <si>
    <t>30-60 (2)</t>
  </si>
  <si>
    <t>&gt; 60 (3)</t>
  </si>
  <si>
    <t>Continuous (2)</t>
  </si>
  <si>
    <t xml:space="preserve">&lt; 5 (1) </t>
  </si>
  <si>
    <t>5-10 (2)</t>
  </si>
  <si>
    <t>10-20 (3)</t>
  </si>
  <si>
    <t xml:space="preserve">&gt; 20 (4) </t>
  </si>
  <si>
    <t xml:space="preserve">No (1) </t>
  </si>
  <si>
    <t xml:space="preserve">Yes (remote/rural station/platform with &lt; 500 passengers/users per day) (2) </t>
  </si>
  <si>
    <t xml:space="preserve">Yes (local/small town station/platform with 500-2,000 passengers/users per day) (3)   </t>
  </si>
  <si>
    <t xml:space="preserve">Yes (suburban/regional station/platform with 2,000-10,000 passengers/users per day) (4) </t>
  </si>
  <si>
    <t xml:space="preserve">Yes (capital city terminals/CBD interchange/station with &gt; 10,000 passengers/users per day) (5)   </t>
  </si>
  <si>
    <t xml:space="preserve">An ARTC underbridge: no rail or road bridge under/over the bridge (1) </t>
  </si>
  <si>
    <t xml:space="preserve">A footbridge: fire occurs under (in ARTC railway corridor) or over the bridge (on the footbridge) (2) </t>
  </si>
  <si>
    <r>
      <t xml:space="preserve">An overbridge: fire occurs
above the bridge (road is a prohibited or restricted route for Dangerous
Goods, DG) </t>
    </r>
    <r>
      <rPr>
        <sz val="9"/>
        <color rgb="FF000000"/>
        <rFont val="Arial"/>
        <family val="2"/>
      </rPr>
      <t>(Note 4)</t>
    </r>
    <r>
      <rPr>
        <sz val="11"/>
        <color rgb="FF000000"/>
        <rFont val="Arial"/>
        <family val="2"/>
      </rPr>
      <t xml:space="preserve"> (3) </t>
    </r>
  </si>
  <si>
    <t xml:space="preserve">An ARTC underbridge: fire occurs under the bridge (road is a prohibited or restricted route for DG) (4) </t>
  </si>
  <si>
    <t xml:space="preserve">An overbridge: fire occurs
above the bridge (road is not a prohibited or
restricted route for DG) (5) </t>
  </si>
  <si>
    <t xml:space="preserve">An ARTC underbridge: fire occurs under the bridge (road is not a prohibited or restricted route for DG) (6) </t>
  </si>
  <si>
    <t xml:space="preserve">A rail bridge: fire occurs
under/over the bridge (a
railway corridor crossing
under/over ARTC railway
corridor) (7) </t>
  </si>
  <si>
    <r>
      <t xml:space="preserve">Fire occurs in ARTC
railway corridor
transporting DG ≥ 20% but &lt; 50% of Annual Gross Tonnage (AGT), where one or more of the above subclasses may also apply </t>
    </r>
    <r>
      <rPr>
        <sz val="9"/>
        <color rgb="FF000000"/>
        <rFont val="Arial"/>
        <family val="2"/>
      </rPr>
      <t xml:space="preserve">(Note 5)  </t>
    </r>
    <r>
      <rPr>
        <sz val="11"/>
        <color rgb="FF000000"/>
        <rFont val="Arial"/>
        <family val="2"/>
      </rPr>
      <t xml:space="preserve">(8) </t>
    </r>
  </si>
  <si>
    <t xml:space="preserve">Fire occurs in ARTC
railway corridor
transporting DG ≥ 50% of AGT (9) </t>
  </si>
  <si>
    <t xml:space="preserve">Yes (2) </t>
  </si>
  <si>
    <t xml:space="preserve">No track (1) </t>
  </si>
  <si>
    <t xml:space="preserve">&gt; 600 (2) </t>
  </si>
  <si>
    <t xml:space="preserve">&lt; 600 (3) </t>
  </si>
  <si>
    <t>Passenger only (2)</t>
  </si>
  <si>
    <t>Freight only (3)</t>
  </si>
  <si>
    <t>Freight and passenger (shared) (4)</t>
  </si>
  <si>
    <t>0 (1)</t>
  </si>
  <si>
    <t>1 (2)</t>
  </si>
  <si>
    <t>2 (3)</t>
  </si>
  <si>
    <t>&gt; 2 (4)</t>
  </si>
  <si>
    <t xml:space="preserve">No road (1) </t>
  </si>
  <si>
    <t xml:space="preserve">&gt; 300 (2) </t>
  </si>
  <si>
    <t xml:space="preserve">&lt; 300 (3) </t>
  </si>
  <si>
    <t xml:space="preserve">Local road providing access to properties and local destinations with an Annual Average Daily Traffic (AADT) of &lt; 1,000 vehicles/day (2) </t>
  </si>
  <si>
    <t>Collector road collecting
traffic from local streets
and distributing it to arterials with an AADT of
1,000-5,000 vehicles/day (3)</t>
  </si>
  <si>
    <t>Sub-arterial road linking
local roads to arterials,
supporting moderate traffic volumes with an AADT of 5,000-10,000 vehicles/day (4)</t>
  </si>
  <si>
    <t>Arterial road connecting
regions and facilitating
large volumes of traffic with an AADT of 10,000-40,000 vehicles/day (5)</t>
  </si>
  <si>
    <t>Freeway and high-capacity road, limited-access roads for long-distance traffic with an AADT of &gt; 40,000 vehicles/day (6)</t>
  </si>
  <si>
    <t>2-5 (3)</t>
  </si>
  <si>
    <t>&gt; 5 (4)</t>
  </si>
  <si>
    <t>No (1)</t>
  </si>
  <si>
    <t>Yes (rainforest/non-burnable vegetation, e.g., dense/moisture-rich vegetation with a low likelihood of ignition) (2)</t>
  </si>
  <si>
    <t>Yes (grassland, e.g., open grasses, pasture, or crop stubble) (3)</t>
  </si>
  <si>
    <t xml:space="preserve">Yes (shrubland, e.g., dense low shrubs with few or no tall trees) (4) </t>
  </si>
  <si>
    <t>Yes (woodland, e.g., widely spaced trees with grassy/shrubby understorey) (5)</t>
  </si>
  <si>
    <t>Yes (forest with steep slope, e.g., tall, dense trees with a closed canopy and shrubs/litter) (6)</t>
  </si>
  <si>
    <t>&lt; 10 (1)</t>
  </si>
  <si>
    <t>10-20 (2)</t>
  </si>
  <si>
    <t>20-30 (3)</t>
  </si>
  <si>
    <t>&gt; 30 (4)</t>
  </si>
  <si>
    <t>Enter the relevant numeric values (1-9) in the gray-highlighted cells.</t>
  </si>
  <si>
    <t xml:space="preserve">Rev 0: </t>
  </si>
  <si>
    <t xml:space="preserve">Rev 1: </t>
  </si>
  <si>
    <t xml:space="preserve">Rev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</si>
</sst>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9"/>
      <color rgb="FF000000"/>
      <name val="Arial"/>
      <family val="2"/>
    </font>
    <font>
      <b/>
      <sz val="12"/>
      <color rgb="FF000000"/>
      <name val="Arial"/>
      <family val="2"/>
    </font>
    <font>
      <i/>
      <sz val="11"/>
      <color theme="1"/>
      <name val="Calibri"/>
      <family val="2"/>
      <scheme val="minor"/>
    </font>
    <font>
      <b/>
      <sz val="11"/>
      <color rgb="FF000000"/>
      <name val="Arial"/>
      <family val="2"/>
    </font>
    <font>
      <sz val="11"/>
      <color rgb="FF000000"/>
      <name val="Arial"/>
      <family val="2"/>
    </font>
    <font>
      <sz val="11"/>
      <color theme="1"/>
      <name val="Arial"/>
      <family val="2"/>
    </font>
    <font>
      <b/>
      <sz val="13"/>
      <color rgb="FF000000"/>
      <name val="Arial"/>
      <family val="2"/>
    </font>
    <font>
      <sz val="9"/>
      <color theme="1"/>
      <name val="Calibri"/>
      <family val="2"/>
      <scheme val="minor"/>
    </font>
    <font>
      <sz val="9"/>
      <color theme="1"/>
      <name val="Arial"/>
      <family val="2"/>
    </font>
    <font>
      <b/>
      <sz val="12"/>
      <name val="Arial"/>
      <family val="2"/>
    </font>
    <font>
      <sz val="9.5"/>
      <color theme="1"/>
      <name val="Arial"/>
      <family val="2"/>
    </font>
    <font>
      <sz val="9.5"/>
      <color theme="1"/>
      <name val="Calibri"/>
      <family val="2"/>
      <scheme val="minor"/>
    </font>
    <font>
      <i/>
      <sz val="9.5"/>
      <color theme="1"/>
      <name val="Arial"/>
      <family val="2"/>
    </font>
    <font>
      <b/>
      <sz val="9"/>
      <color theme="1"/>
      <name val="Arial"/>
      <family val="2"/>
    </font>
    <font>
      <b/>
      <sz val="10"/>
      <color theme="1"/>
      <name val="Arial"/>
      <family val="2"/>
    </font>
    <font>
      <b/>
      <sz val="11"/>
      <color theme="1"/>
      <name val="Arial"/>
      <family val="2"/>
    </font>
    <font>
      <sz val="10"/>
      <color theme="1"/>
      <name val="Arial"/>
      <family val="2"/>
    </font>
    <font>
      <i/>
      <sz val="10"/>
      <color theme="1"/>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80">
    <xf numFmtId="0" fontId="0" fillId="0" borderId="0" xfId="0"/>
    <xf numFmtId="0" fontId="5" fillId="3" borderId="1"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20" fontId="19" fillId="3"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0" fillId="0" borderId="0" xfId="0" applyProtection="1">
      <protection hidden="1"/>
    </xf>
    <xf numFmtId="0" fontId="8" fillId="0" borderId="0" xfId="0" applyFont="1" applyProtection="1">
      <protection hidden="1"/>
    </xf>
    <xf numFmtId="0" fontId="3" fillId="0" borderId="0" xfId="0" applyFont="1" applyProtection="1">
      <protection hidden="1"/>
    </xf>
    <xf numFmtId="1" fontId="0" fillId="0" borderId="0" xfId="0" applyNumberFormat="1" applyProtection="1">
      <protection hidden="1"/>
    </xf>
    <xf numFmtId="0" fontId="14" fillId="0" borderId="0" xfId="0" applyFont="1" applyAlignment="1" applyProtection="1">
      <alignment horizontal="left"/>
      <protection hidden="1"/>
    </xf>
    <xf numFmtId="0" fontId="15" fillId="0" borderId="1" xfId="0" applyFont="1" applyBorder="1" applyProtection="1">
      <protection hidden="1"/>
    </xf>
    <xf numFmtId="0" fontId="18" fillId="0" borderId="0" xfId="0" applyFont="1" applyProtection="1">
      <protection hidden="1"/>
    </xf>
    <xf numFmtId="0" fontId="6" fillId="0" borderId="0" xfId="0" applyFont="1" applyProtection="1">
      <protection hidden="1"/>
    </xf>
    <xf numFmtId="1" fontId="8" fillId="0" borderId="0" xfId="0" applyNumberFormat="1" applyFont="1" applyAlignment="1" applyProtection="1">
      <alignment horizontal="left"/>
      <protection hidden="1"/>
    </xf>
    <xf numFmtId="0" fontId="5" fillId="0" borderId="4"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49" fontId="5" fillId="0" borderId="1" xfId="0" applyNumberFormat="1" applyFont="1" applyBorder="1" applyAlignment="1" applyProtection="1">
      <alignment horizontal="center" vertical="center" wrapText="1"/>
      <protection hidden="1"/>
    </xf>
    <xf numFmtId="0" fontId="0" fillId="0" borderId="0" xfId="0" applyAlignment="1" applyProtection="1">
      <alignment horizontal="center"/>
      <protection hidden="1"/>
    </xf>
    <xf numFmtId="9" fontId="0" fillId="0" borderId="0" xfId="0" applyNumberFormat="1" applyAlignment="1" applyProtection="1">
      <alignment horizontal="center" vertical="center"/>
      <protection hidden="1"/>
    </xf>
    <xf numFmtId="1" fontId="11" fillId="0" borderId="0" xfId="0" applyNumberFormat="1" applyFont="1" applyProtection="1">
      <protection hidden="1"/>
    </xf>
    <xf numFmtId="1" fontId="11" fillId="0" borderId="0" xfId="0" applyNumberFormat="1" applyFont="1" applyAlignment="1" applyProtection="1">
      <alignment vertical="center"/>
      <protection hidden="1"/>
    </xf>
    <xf numFmtId="0" fontId="12" fillId="0" borderId="0" xfId="0" applyFont="1" applyProtection="1">
      <protection hidden="1"/>
    </xf>
    <xf numFmtId="0" fontId="0" fillId="0" borderId="0" xfId="0" applyAlignment="1" applyProtection="1">
      <alignment horizontal="center"/>
      <protection hidden="1"/>
    </xf>
    <xf numFmtId="0" fontId="16" fillId="0" borderId="0" xfId="0" applyFont="1" applyAlignment="1" applyProtection="1">
      <alignment horizontal="left"/>
      <protection hidden="1"/>
    </xf>
    <xf numFmtId="0" fontId="17" fillId="0" borderId="0" xfId="0" applyFont="1" applyAlignment="1" applyProtection="1">
      <alignment horizontal="left"/>
      <protection locked="0"/>
    </xf>
    <xf numFmtId="0" fontId="15" fillId="0" borderId="0" xfId="0" applyFont="1" applyAlignment="1" applyProtection="1">
      <alignment horizontal="left"/>
      <protection hidden="1"/>
    </xf>
    <xf numFmtId="0" fontId="4" fillId="3" borderId="2"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164" fontId="4" fillId="0" borderId="13" xfId="0" applyNumberFormat="1" applyFont="1" applyBorder="1" applyAlignment="1" applyProtection="1">
      <alignment horizontal="center" vertical="center" wrapText="1"/>
      <protection hidden="1"/>
    </xf>
    <xf numFmtId="164" fontId="4" fillId="0" borderId="14" xfId="0" applyNumberFormat="1" applyFont="1" applyBorder="1" applyAlignment="1" applyProtection="1">
      <alignment horizontal="center" vertical="center" wrapText="1"/>
      <protection hidden="1"/>
    </xf>
    <xf numFmtId="164" fontId="4" fillId="0" borderId="9" xfId="0" applyNumberFormat="1" applyFont="1" applyBorder="1" applyAlignment="1" applyProtection="1">
      <alignment horizontal="center" vertical="center" wrapText="1"/>
      <protection hidden="1"/>
    </xf>
    <xf numFmtId="164" fontId="7" fillId="0" borderId="13" xfId="0" applyNumberFormat="1" applyFont="1" applyBorder="1" applyAlignment="1" applyProtection="1">
      <alignment horizontal="center" vertical="center" wrapText="1"/>
      <protection hidden="1"/>
    </xf>
    <xf numFmtId="164" fontId="7" fillId="0" borderId="14" xfId="0" applyNumberFormat="1" applyFont="1" applyBorder="1" applyAlignment="1" applyProtection="1">
      <alignment horizontal="center" vertical="center" wrapText="1"/>
      <protection hidden="1"/>
    </xf>
    <xf numFmtId="164" fontId="7" fillId="0" borderId="9" xfId="0" applyNumberFormat="1" applyFont="1" applyBorder="1" applyAlignment="1" applyProtection="1">
      <alignment horizontal="center" vertical="center" wrapText="1"/>
      <protection hidden="1"/>
    </xf>
    <xf numFmtId="0" fontId="4" fillId="2" borderId="2" xfId="0" applyFont="1" applyFill="1" applyBorder="1" applyAlignment="1" applyProtection="1">
      <alignment horizontal="left" vertical="top" wrapText="1"/>
      <protection hidden="1"/>
    </xf>
    <xf numFmtId="0" fontId="4" fillId="2" borderId="11" xfId="0" applyFont="1" applyFill="1" applyBorder="1" applyAlignment="1" applyProtection="1">
      <alignment horizontal="left" vertical="top" wrapText="1"/>
      <protection hidden="1"/>
    </xf>
    <xf numFmtId="0" fontId="4" fillId="2" borderId="3" xfId="0" applyFont="1" applyFill="1" applyBorder="1" applyAlignment="1" applyProtection="1">
      <alignment horizontal="left" vertical="top" wrapText="1"/>
      <protection hidden="1"/>
    </xf>
    <xf numFmtId="1" fontId="4" fillId="0" borderId="12" xfId="0" applyNumberFormat="1" applyFont="1" applyBorder="1" applyAlignment="1" applyProtection="1">
      <alignment horizontal="center" vertical="center" wrapText="1"/>
      <protection hidden="1"/>
    </xf>
    <xf numFmtId="1" fontId="4" fillId="0" borderId="0" xfId="0" applyNumberFormat="1" applyFont="1" applyAlignment="1" applyProtection="1">
      <alignment horizontal="center" vertical="center" wrapText="1"/>
      <protection hidden="1"/>
    </xf>
    <xf numFmtId="1" fontId="4" fillId="0" borderId="15" xfId="0" applyNumberFormat="1" applyFont="1" applyBorder="1" applyAlignment="1" applyProtection="1">
      <alignment horizontal="center" vertical="center" wrapText="1"/>
      <protection hidden="1"/>
    </xf>
    <xf numFmtId="1" fontId="4" fillId="0" borderId="13" xfId="0" applyNumberFormat="1" applyFont="1" applyBorder="1" applyAlignment="1" applyProtection="1">
      <alignment horizontal="center" vertical="center" wrapText="1"/>
      <protection hidden="1"/>
    </xf>
    <xf numFmtId="1" fontId="4" fillId="0" borderId="14" xfId="0" applyNumberFormat="1" applyFont="1" applyBorder="1" applyAlignment="1" applyProtection="1">
      <alignment horizontal="center" vertical="center" wrapText="1"/>
      <protection hidden="1"/>
    </xf>
    <xf numFmtId="1" fontId="4" fillId="0" borderId="9" xfId="0" applyNumberFormat="1"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1" fontId="5" fillId="0" borderId="4" xfId="0" applyNumberFormat="1" applyFont="1" applyBorder="1" applyAlignment="1" applyProtection="1">
      <alignment horizontal="center" vertical="center" wrapText="1"/>
      <protection hidden="1"/>
    </xf>
    <xf numFmtId="1" fontId="5" fillId="0" borderId="5" xfId="0" applyNumberFormat="1" applyFont="1" applyBorder="1" applyAlignment="1" applyProtection="1">
      <alignment horizontal="center" vertical="center" wrapText="1"/>
      <protection hidden="1"/>
    </xf>
    <xf numFmtId="1" fontId="5" fillId="0" borderId="6" xfId="0" applyNumberFormat="1" applyFont="1" applyBorder="1" applyAlignment="1" applyProtection="1">
      <alignment horizontal="center" vertical="center" wrapText="1"/>
      <protection hidden="1"/>
    </xf>
    <xf numFmtId="164" fontId="5" fillId="0" borderId="4" xfId="0" applyNumberFormat="1" applyFont="1" applyBorder="1" applyAlignment="1" applyProtection="1">
      <alignment horizontal="center" vertical="center" wrapText="1"/>
      <protection hidden="1"/>
    </xf>
    <xf numFmtId="164" fontId="5" fillId="0" borderId="5" xfId="0" applyNumberFormat="1" applyFont="1" applyBorder="1" applyAlignment="1" applyProtection="1">
      <alignment horizontal="center" vertical="center" wrapText="1"/>
      <protection hidden="1"/>
    </xf>
    <xf numFmtId="164" fontId="5" fillId="0" borderId="6" xfId="0" applyNumberFormat="1" applyFont="1" applyBorder="1" applyAlignment="1" applyProtection="1">
      <alignment horizontal="center" vertical="center" wrapText="1"/>
      <protection hidden="1"/>
    </xf>
    <xf numFmtId="1" fontId="13" fillId="0" borderId="0" xfId="0" applyNumberFormat="1" applyFont="1" applyAlignment="1" applyProtection="1">
      <alignment horizontal="left" wrapText="1"/>
      <protection hidden="1"/>
    </xf>
    <xf numFmtId="1" fontId="13" fillId="0" borderId="0" xfId="0" applyNumberFormat="1" applyFont="1" applyAlignment="1" applyProtection="1">
      <alignment horizontal="left"/>
      <protection hidden="1"/>
    </xf>
    <xf numFmtId="0" fontId="9" fillId="0" borderId="0" xfId="0" applyFont="1" applyAlignment="1" applyProtection="1">
      <alignment horizontal="center"/>
      <protection hidden="1"/>
    </xf>
    <xf numFmtId="0" fontId="9" fillId="0" borderId="0" xfId="0" applyFont="1" applyAlignment="1" applyProtection="1">
      <alignment horizontal="center" vertical="center"/>
      <protection hidden="1"/>
    </xf>
    <xf numFmtId="0" fontId="5" fillId="3"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top" wrapText="1"/>
      <protection hidden="1"/>
    </xf>
    <xf numFmtId="0" fontId="4" fillId="0" borderId="6" xfId="0" applyFont="1" applyBorder="1" applyAlignment="1" applyProtection="1">
      <alignment horizontal="center" vertical="top" wrapText="1"/>
      <protection hidden="1"/>
    </xf>
    <xf numFmtId="1" fontId="4" fillId="0" borderId="4" xfId="0" applyNumberFormat="1" applyFont="1" applyBorder="1" applyAlignment="1" applyProtection="1">
      <alignment horizontal="center" vertical="top" wrapText="1"/>
      <protection hidden="1"/>
    </xf>
    <xf numFmtId="1" fontId="4" fillId="0" borderId="6" xfId="0" applyNumberFormat="1" applyFont="1" applyBorder="1" applyAlignment="1" applyProtection="1">
      <alignment horizontal="center" vertical="top" wrapText="1"/>
      <protection hidden="1"/>
    </xf>
  </cellXfs>
  <cellStyles count="1">
    <cellStyle name="Normal" xfId="0" builtinId="0"/>
  </cellStyles>
  <dxfs count="3">
    <dxf>
      <fill>
        <patternFill>
          <bgColor rgb="FFFF0000"/>
        </patternFill>
      </fill>
    </dxf>
    <dxf>
      <fill>
        <patternFill>
          <bgColor rgb="FFFFC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1053635</xdr:colOff>
      <xdr:row>15</xdr:row>
      <xdr:rowOff>184004</xdr:rowOff>
    </xdr:from>
    <xdr:ext cx="198131" cy="17222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03713F5-D228-91B5-F6DE-5C4AC6058929}"/>
                </a:ext>
              </a:extLst>
            </xdr:cNvPr>
            <xdr:cNvSpPr txBox="1"/>
          </xdr:nvSpPr>
          <xdr:spPr>
            <a:xfrm>
              <a:off x="2701460" y="2089004"/>
              <a:ext cx="1981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AU" sz="1100" b="0" i="1">
                        <a:latin typeface="Cambria Math" panose="02040503050406030204" pitchFamily="18" charset="0"/>
                      </a:rPr>
                      <m:t>(</m:t>
                    </m:r>
                    <m:r>
                      <a:rPr lang="en-AU" sz="1100" b="0" i="1">
                        <a:latin typeface="Cambria Math" panose="02040503050406030204" pitchFamily="18" charset="0"/>
                      </a:rPr>
                      <m:t>𝑖</m:t>
                    </m:r>
                    <m:r>
                      <a:rPr lang="en-AU" sz="1100" b="0" i="1">
                        <a:latin typeface="Cambria Math" panose="02040503050406030204" pitchFamily="18" charset="0"/>
                      </a:rPr>
                      <m:t>)</m:t>
                    </m:r>
                  </m:oMath>
                </m:oMathPara>
              </a14:m>
              <a:endParaRPr lang="en-AU" sz="1100"/>
            </a:p>
          </xdr:txBody>
        </xdr:sp>
      </mc:Choice>
      <mc:Fallback xmlns="">
        <xdr:sp macro="" textlink="">
          <xdr:nvSpPr>
            <xdr:cNvPr id="2" name="TextBox 1">
              <a:extLst>
                <a:ext uri="{FF2B5EF4-FFF2-40B4-BE49-F238E27FC236}">
                  <a16:creationId xmlns:a16="http://schemas.microsoft.com/office/drawing/2014/main" id="{503713F5-D228-91B5-F6DE-5C4AC6058929}"/>
                </a:ext>
              </a:extLst>
            </xdr:cNvPr>
            <xdr:cNvSpPr txBox="1"/>
          </xdr:nvSpPr>
          <xdr:spPr>
            <a:xfrm>
              <a:off x="2701460" y="2089004"/>
              <a:ext cx="19813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AU" sz="1100" b="0" i="0">
                  <a:latin typeface="Cambria Math" panose="02040503050406030204" pitchFamily="18" charset="0"/>
                </a:rPr>
                <a:t>(𝑖)</a:t>
              </a:r>
              <a:endParaRPr lang="en-AU" sz="1100"/>
            </a:p>
          </xdr:txBody>
        </xdr:sp>
      </mc:Fallback>
    </mc:AlternateContent>
    <xdr:clientData/>
  </xdr:oneCellAnchor>
  <xdr:oneCellAnchor>
    <xdr:from>
      <xdr:col>2</xdr:col>
      <xdr:colOff>766800</xdr:colOff>
      <xdr:row>15</xdr:row>
      <xdr:rowOff>198084</xdr:rowOff>
    </xdr:from>
    <xdr:ext cx="230897"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35CCFB1-2AF6-4991-96CB-45C4ADB622C0}"/>
                </a:ext>
              </a:extLst>
            </xdr:cNvPr>
            <xdr:cNvSpPr txBox="1"/>
          </xdr:nvSpPr>
          <xdr:spPr>
            <a:xfrm>
              <a:off x="4634778" y="1341084"/>
              <a:ext cx="2308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AU" sz="1100" b="0" i="1">
                        <a:latin typeface="Cambria Math" panose="02040503050406030204" pitchFamily="18" charset="0"/>
                      </a:rPr>
                      <m:t>(</m:t>
                    </m:r>
                    <m:r>
                      <a:rPr lang="en-AU" sz="1100" b="0" i="1">
                        <a:latin typeface="Cambria Math" panose="02040503050406030204" pitchFamily="18" charset="0"/>
                      </a:rPr>
                      <m:t>𝑘</m:t>
                    </m:r>
                    <m:r>
                      <a:rPr lang="en-AU" sz="1100" b="0" i="1">
                        <a:latin typeface="Cambria Math" panose="02040503050406030204" pitchFamily="18" charset="0"/>
                      </a:rPr>
                      <m:t>)</m:t>
                    </m:r>
                  </m:oMath>
                </m:oMathPara>
              </a14:m>
              <a:endParaRPr lang="en-AU" sz="1100"/>
            </a:p>
          </xdr:txBody>
        </xdr:sp>
      </mc:Choice>
      <mc:Fallback xmlns="">
        <xdr:sp macro="" textlink="">
          <xdr:nvSpPr>
            <xdr:cNvPr id="3" name="TextBox 2">
              <a:extLst>
                <a:ext uri="{FF2B5EF4-FFF2-40B4-BE49-F238E27FC236}">
                  <a16:creationId xmlns:a16="http://schemas.microsoft.com/office/drawing/2014/main" id="{035CCFB1-2AF6-4991-96CB-45C4ADB622C0}"/>
                </a:ext>
              </a:extLst>
            </xdr:cNvPr>
            <xdr:cNvSpPr txBox="1"/>
          </xdr:nvSpPr>
          <xdr:spPr>
            <a:xfrm>
              <a:off x="4634778" y="1341084"/>
              <a:ext cx="2308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b="0" i="0">
                  <a:latin typeface="Cambria Math" panose="02040503050406030204" pitchFamily="18" charset="0"/>
                </a:rPr>
                <a:t>(𝑘)</a:t>
              </a:r>
              <a:endParaRPr lang="en-AU" sz="1100"/>
            </a:p>
          </xdr:txBody>
        </xdr:sp>
      </mc:Fallback>
    </mc:AlternateContent>
    <xdr:clientData/>
  </xdr:oneCellAnchor>
  <xdr:oneCellAnchor>
    <xdr:from>
      <xdr:col>3</xdr:col>
      <xdr:colOff>425672</xdr:colOff>
      <xdr:row>16</xdr:row>
      <xdr:rowOff>1342</xdr:rowOff>
    </xdr:from>
    <xdr:ext cx="335541" cy="17697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F07381EC-8112-DEA8-1629-983FE0B241AD}"/>
                </a:ext>
              </a:extLst>
            </xdr:cNvPr>
            <xdr:cNvSpPr txBox="1"/>
          </xdr:nvSpPr>
          <xdr:spPr>
            <a:xfrm>
              <a:off x="6102572" y="2115892"/>
              <a:ext cx="33554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en-AU" sz="1100" i="1">
                          <a:latin typeface="Cambria Math" panose="02040503050406030204" pitchFamily="18" charset="0"/>
                        </a:rPr>
                      </m:ctrlPr>
                    </m:sSubPr>
                    <m:e>
                      <m:r>
                        <a:rPr lang="en-AU" sz="1100" b="0" i="1">
                          <a:latin typeface="Cambria Math" panose="02040503050406030204" pitchFamily="18" charset="0"/>
                        </a:rPr>
                        <m:t>(</m:t>
                      </m:r>
                      <m:r>
                        <a:rPr lang="en-AU" sz="1100" i="1">
                          <a:latin typeface="Cambria Math" panose="02040503050406030204" pitchFamily="18" charset="0"/>
                          <a:ea typeface="Cambria Math" panose="02040503050406030204" pitchFamily="18" charset="0"/>
                        </a:rPr>
                        <m:t>𝜔</m:t>
                      </m:r>
                    </m:e>
                    <m:sub>
                      <m:r>
                        <a:rPr lang="en-AU" sz="1100" b="0" i="1">
                          <a:latin typeface="Cambria Math" panose="02040503050406030204" pitchFamily="18" charset="0"/>
                        </a:rPr>
                        <m:t>𝑖</m:t>
                      </m:r>
                      <m:r>
                        <a:rPr lang="en-AU" sz="1100" b="0" i="1">
                          <a:latin typeface="Cambria Math" panose="02040503050406030204" pitchFamily="18" charset="0"/>
                        </a:rPr>
                        <m:t>,</m:t>
                      </m:r>
                      <m:r>
                        <a:rPr lang="en-AU" sz="1100" b="0" i="1">
                          <a:latin typeface="Cambria Math" panose="02040503050406030204" pitchFamily="18" charset="0"/>
                        </a:rPr>
                        <m:t>𝑘</m:t>
                      </m:r>
                    </m:sub>
                  </m:sSub>
                </m:oMath>
              </a14:m>
              <a:r>
                <a:rPr lang="en-AU" sz="1100"/>
                <a:t>)</a:t>
              </a:r>
            </a:p>
          </xdr:txBody>
        </xdr:sp>
      </mc:Choice>
      <mc:Fallback xmlns="">
        <xdr:sp macro="" textlink="">
          <xdr:nvSpPr>
            <xdr:cNvPr id="4" name="TextBox 3">
              <a:extLst>
                <a:ext uri="{FF2B5EF4-FFF2-40B4-BE49-F238E27FC236}">
                  <a16:creationId xmlns:a16="http://schemas.microsoft.com/office/drawing/2014/main" id="{F07381EC-8112-DEA8-1629-983FE0B241AD}"/>
                </a:ext>
              </a:extLst>
            </xdr:cNvPr>
            <xdr:cNvSpPr txBox="1"/>
          </xdr:nvSpPr>
          <xdr:spPr>
            <a:xfrm>
              <a:off x="6102572" y="2115892"/>
              <a:ext cx="335541"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a:t>
              </a:r>
              <a:r>
                <a:rPr lang="en-AU" sz="1100" b="0" i="0">
                  <a:latin typeface="Cambria Math" panose="02040503050406030204" pitchFamily="18" charset="0"/>
                </a:rPr>
                <a:t>(</a:t>
              </a:r>
              <a:r>
                <a:rPr lang="en-AU" sz="1100" i="0">
                  <a:latin typeface="Cambria Math" panose="02040503050406030204" pitchFamily="18" charset="0"/>
                  <a:ea typeface="Cambria Math" panose="02040503050406030204" pitchFamily="18" charset="0"/>
                </a:rPr>
                <a:t>𝜔〗_(</a:t>
              </a:r>
              <a:r>
                <a:rPr lang="en-AU" sz="1100" b="0" i="0">
                  <a:latin typeface="Cambria Math" panose="02040503050406030204" pitchFamily="18" charset="0"/>
                </a:rPr>
                <a:t>𝑖,𝑘)</a:t>
              </a:r>
              <a:r>
                <a:rPr lang="en-AU" sz="1100"/>
                <a:t>)</a:t>
              </a:r>
            </a:p>
          </xdr:txBody>
        </xdr:sp>
      </mc:Fallback>
    </mc:AlternateContent>
    <xdr:clientData/>
  </xdr:oneCellAnchor>
  <xdr:oneCellAnchor>
    <xdr:from>
      <xdr:col>4</xdr:col>
      <xdr:colOff>338776</xdr:colOff>
      <xdr:row>16</xdr:row>
      <xdr:rowOff>162684</xdr:rowOff>
    </xdr:from>
    <xdr:ext cx="580865" cy="17697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7158B57A-8106-4850-99FD-3965F5B6F52C}"/>
                </a:ext>
              </a:extLst>
            </xdr:cNvPr>
            <xdr:cNvSpPr txBox="1"/>
          </xdr:nvSpPr>
          <xdr:spPr>
            <a:xfrm>
              <a:off x="7206301" y="2277234"/>
              <a:ext cx="58086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en-AU" sz="1100" i="1">
                          <a:latin typeface="Cambria Math" panose="02040503050406030204" pitchFamily="18" charset="0"/>
                        </a:rPr>
                      </m:ctrlPr>
                    </m:sSubPr>
                    <m:e>
                      <m:r>
                        <a:rPr lang="en-AU" sz="1100" b="0" i="1">
                          <a:latin typeface="Cambria Math" panose="02040503050406030204" pitchFamily="18" charset="0"/>
                        </a:rPr>
                        <m:t>(</m:t>
                      </m:r>
                      <m:r>
                        <a:rPr lang="en-AU" sz="1100" i="1">
                          <a:latin typeface="Cambria Math" panose="02040503050406030204" pitchFamily="18" charset="0"/>
                          <a:ea typeface="Cambria Math" panose="02040503050406030204" pitchFamily="18" charset="0"/>
                        </a:rPr>
                        <m:t>𝜔</m:t>
                      </m:r>
                    </m:e>
                    <m:sub>
                      <m:r>
                        <a:rPr lang="en-AU" sz="1100" b="0" i="1">
                          <a:latin typeface="Cambria Math" panose="02040503050406030204" pitchFamily="18" charset="0"/>
                        </a:rPr>
                        <m:t>𝑖</m:t>
                      </m:r>
                      <m:r>
                        <a:rPr lang="en-AU" sz="1100" b="0" i="1">
                          <a:latin typeface="Cambria Math" panose="02040503050406030204" pitchFamily="18" charset="0"/>
                        </a:rPr>
                        <m:t>,</m:t>
                      </m:r>
                      <m:r>
                        <a:rPr lang="en-AU" sz="1100" b="0" i="1">
                          <a:latin typeface="Cambria Math" panose="02040503050406030204" pitchFamily="18" charset="0"/>
                        </a:rPr>
                        <m:t>𝑘</m:t>
                      </m:r>
                      <m:r>
                        <a:rPr lang="en-AU" sz="1100" b="0" i="1">
                          <a:latin typeface="Cambria Math" panose="02040503050406030204" pitchFamily="18" charset="0"/>
                        </a:rPr>
                        <m:t>,</m:t>
                      </m:r>
                      <m:r>
                        <a:rPr lang="en-AU" sz="1100" b="0" i="1">
                          <a:latin typeface="Cambria Math" panose="02040503050406030204" pitchFamily="18" charset="0"/>
                        </a:rPr>
                        <m:t>𝑚𝑎𝑥</m:t>
                      </m:r>
                    </m:sub>
                  </m:sSub>
                </m:oMath>
              </a14:m>
              <a:r>
                <a:rPr lang="en-AU" sz="1100"/>
                <a:t>)</a:t>
              </a:r>
            </a:p>
          </xdr:txBody>
        </xdr:sp>
      </mc:Choice>
      <mc:Fallback xmlns="">
        <xdr:sp macro="" textlink="">
          <xdr:nvSpPr>
            <xdr:cNvPr id="5" name="TextBox 4">
              <a:extLst>
                <a:ext uri="{FF2B5EF4-FFF2-40B4-BE49-F238E27FC236}">
                  <a16:creationId xmlns:a16="http://schemas.microsoft.com/office/drawing/2014/main" id="{7158B57A-8106-4850-99FD-3965F5B6F52C}"/>
                </a:ext>
              </a:extLst>
            </xdr:cNvPr>
            <xdr:cNvSpPr txBox="1"/>
          </xdr:nvSpPr>
          <xdr:spPr>
            <a:xfrm>
              <a:off x="7206301" y="2277234"/>
              <a:ext cx="580865"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a:t>
              </a:r>
              <a:r>
                <a:rPr lang="en-AU" sz="1100" b="0" i="0">
                  <a:latin typeface="Cambria Math" panose="02040503050406030204" pitchFamily="18" charset="0"/>
                </a:rPr>
                <a:t>(</a:t>
              </a:r>
              <a:r>
                <a:rPr lang="en-AU" sz="1100" i="0">
                  <a:latin typeface="Cambria Math" panose="02040503050406030204" pitchFamily="18" charset="0"/>
                  <a:ea typeface="Cambria Math" panose="02040503050406030204" pitchFamily="18" charset="0"/>
                </a:rPr>
                <a:t>𝜔〗_(</a:t>
              </a:r>
              <a:r>
                <a:rPr lang="en-AU" sz="1100" b="0" i="0">
                  <a:latin typeface="Cambria Math" panose="02040503050406030204" pitchFamily="18" charset="0"/>
                </a:rPr>
                <a:t>𝑖,𝑘,𝑚𝑎𝑥)</a:t>
              </a:r>
              <a:r>
                <a:rPr lang="en-AU" sz="1100"/>
                <a:t>)</a:t>
              </a:r>
            </a:p>
          </xdr:txBody>
        </xdr:sp>
      </mc:Fallback>
    </mc:AlternateContent>
    <xdr:clientData/>
  </xdr:oneCellAnchor>
  <xdr:oneCellAnchor>
    <xdr:from>
      <xdr:col>5</xdr:col>
      <xdr:colOff>641462</xdr:colOff>
      <xdr:row>16</xdr:row>
      <xdr:rowOff>163999</xdr:rowOff>
    </xdr:from>
    <xdr:ext cx="317779" cy="176972"/>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A7DAE284-4B44-4856-A820-167C2287EE7B}"/>
                </a:ext>
              </a:extLst>
            </xdr:cNvPr>
            <xdr:cNvSpPr txBox="1"/>
          </xdr:nvSpPr>
          <xdr:spPr>
            <a:xfrm>
              <a:off x="8730385" y="2281480"/>
              <a:ext cx="317779"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en-AU" sz="1100" i="1">
                          <a:latin typeface="Cambria Math" panose="02040503050406030204" pitchFamily="18" charset="0"/>
                        </a:rPr>
                      </m:ctrlPr>
                    </m:sSubPr>
                    <m:e>
                      <m:r>
                        <a:rPr lang="en-AU" sz="1100" b="0" i="1">
                          <a:latin typeface="Cambria Math" panose="02040503050406030204" pitchFamily="18" charset="0"/>
                        </a:rPr>
                        <m:t>(</m:t>
                      </m:r>
                      <m:r>
                        <a:rPr lang="en-AU" sz="1100" b="0" i="1">
                          <a:latin typeface="Cambria Math" panose="02040503050406030204" pitchFamily="18" charset="0"/>
                          <a:ea typeface="Cambria Math" panose="02040503050406030204" pitchFamily="18" charset="0"/>
                        </a:rPr>
                        <m:t>𝛼</m:t>
                      </m:r>
                    </m:e>
                    <m:sub>
                      <m:r>
                        <a:rPr lang="en-AU" sz="1100" b="0" i="1">
                          <a:latin typeface="Cambria Math" panose="02040503050406030204" pitchFamily="18" charset="0"/>
                        </a:rPr>
                        <m:t>𝑖</m:t>
                      </m:r>
                      <m:r>
                        <a:rPr lang="en-AU" sz="1100" b="0" i="1">
                          <a:latin typeface="Cambria Math" panose="02040503050406030204" pitchFamily="18" charset="0"/>
                        </a:rPr>
                        <m:t>,</m:t>
                      </m:r>
                      <m:r>
                        <a:rPr lang="en-AU" sz="1100" b="0" i="1">
                          <a:latin typeface="Cambria Math" panose="02040503050406030204" pitchFamily="18" charset="0"/>
                        </a:rPr>
                        <m:t>𝑘</m:t>
                      </m:r>
                    </m:sub>
                  </m:sSub>
                </m:oMath>
              </a14:m>
              <a:r>
                <a:rPr lang="en-AU" sz="1100"/>
                <a:t>)</a:t>
              </a:r>
            </a:p>
          </xdr:txBody>
        </xdr:sp>
      </mc:Choice>
      <mc:Fallback xmlns="">
        <xdr:sp macro="" textlink="">
          <xdr:nvSpPr>
            <xdr:cNvPr id="6" name="TextBox 5">
              <a:extLst>
                <a:ext uri="{FF2B5EF4-FFF2-40B4-BE49-F238E27FC236}">
                  <a16:creationId xmlns:a16="http://schemas.microsoft.com/office/drawing/2014/main" id="{A7DAE284-4B44-4856-A820-167C2287EE7B}"/>
                </a:ext>
              </a:extLst>
            </xdr:cNvPr>
            <xdr:cNvSpPr txBox="1"/>
          </xdr:nvSpPr>
          <xdr:spPr>
            <a:xfrm>
              <a:off x="8730385" y="2281480"/>
              <a:ext cx="317779" cy="176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a:t>
              </a:r>
              <a:r>
                <a:rPr lang="en-AU" sz="1100" b="0" i="0">
                  <a:latin typeface="Cambria Math" panose="02040503050406030204" pitchFamily="18" charset="0"/>
                </a:rPr>
                <a:t>(</a:t>
              </a:r>
              <a:r>
                <a:rPr lang="en-AU" sz="1100" b="0" i="0">
                  <a:latin typeface="Cambria Math" panose="02040503050406030204" pitchFamily="18" charset="0"/>
                  <a:ea typeface="Cambria Math" panose="02040503050406030204" pitchFamily="18" charset="0"/>
                </a:rPr>
                <a:t>𝛼〗_(</a:t>
              </a:r>
              <a:r>
                <a:rPr lang="en-AU" sz="1100" b="0" i="0">
                  <a:latin typeface="Cambria Math" panose="02040503050406030204" pitchFamily="18" charset="0"/>
                </a:rPr>
                <a:t>𝑖,𝑘)</a:t>
              </a:r>
              <a:r>
                <a:rPr lang="en-AU" sz="1100"/>
                <a:t>)</a:t>
              </a:r>
            </a:p>
          </xdr:txBody>
        </xdr:sp>
      </mc:Fallback>
    </mc:AlternateContent>
    <xdr:clientData/>
  </xdr:oneCellAnchor>
  <xdr:oneCellAnchor>
    <xdr:from>
      <xdr:col>1</xdr:col>
      <xdr:colOff>472167</xdr:colOff>
      <xdr:row>40</xdr:row>
      <xdr:rowOff>47826</xdr:rowOff>
    </xdr:from>
    <xdr:ext cx="723275" cy="475258"/>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9F8C4B61-513E-0BCB-DF6E-90AB332F77C3}"/>
                </a:ext>
              </a:extLst>
            </xdr:cNvPr>
            <xdr:cNvSpPr txBox="1"/>
          </xdr:nvSpPr>
          <xdr:spPr>
            <a:xfrm>
              <a:off x="2245788" y="6426292"/>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7" name="TextBox 6">
              <a:extLst>
                <a:ext uri="{FF2B5EF4-FFF2-40B4-BE49-F238E27FC236}">
                  <a16:creationId xmlns:a16="http://schemas.microsoft.com/office/drawing/2014/main" id="{9F8C4B61-513E-0BCB-DF6E-90AB332F77C3}"/>
                </a:ext>
              </a:extLst>
            </xdr:cNvPr>
            <xdr:cNvSpPr txBox="1"/>
          </xdr:nvSpPr>
          <xdr:spPr>
            <a:xfrm>
              <a:off x="2245788" y="6426292"/>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𝑘=1)^4▒</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37</xdr:row>
      <xdr:rowOff>9726</xdr:rowOff>
    </xdr:from>
    <xdr:ext cx="500586" cy="475258"/>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C0CD8554-39BB-4416-B4D7-35D569EBE586}"/>
                </a:ext>
              </a:extLst>
            </xdr:cNvPr>
            <xdr:cNvSpPr txBox="1"/>
          </xdr:nvSpPr>
          <xdr:spPr>
            <a:xfrm>
              <a:off x="2247102" y="5816692"/>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8" name="TextBox 7">
              <a:extLst>
                <a:ext uri="{FF2B5EF4-FFF2-40B4-BE49-F238E27FC236}">
                  <a16:creationId xmlns:a16="http://schemas.microsoft.com/office/drawing/2014/main" id="{C0CD8554-39BB-4416-B4D7-35D569EBE586}"/>
                </a:ext>
              </a:extLst>
            </xdr:cNvPr>
            <xdr:cNvSpPr txBox="1"/>
          </xdr:nvSpPr>
          <xdr:spPr>
            <a:xfrm>
              <a:off x="2247102" y="5816692"/>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𝑘=1)^4▒</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twoCellAnchor editAs="absolute">
    <xdr:from>
      <xdr:col>1</xdr:col>
      <xdr:colOff>474795</xdr:colOff>
      <xdr:row>34</xdr:row>
      <xdr:rowOff>24178</xdr:rowOff>
    </xdr:from>
    <xdr:to>
      <xdr:col>1</xdr:col>
      <xdr:colOff>975381</xdr:colOff>
      <xdr:row>36</xdr:row>
      <xdr:rowOff>118436</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3258DFF4-4839-47D7-BFDD-6CD25FECC716}"/>
                </a:ext>
              </a:extLst>
            </xdr:cNvPr>
            <xdr:cNvSpPr txBox="1"/>
          </xdr:nvSpPr>
          <xdr:spPr>
            <a:xfrm>
              <a:off x="874845" y="7072678"/>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10" name="TextBox 9">
              <a:extLst>
                <a:ext uri="{FF2B5EF4-FFF2-40B4-BE49-F238E27FC236}">
                  <a16:creationId xmlns:a16="http://schemas.microsoft.com/office/drawing/2014/main" id="{3258DFF4-4839-47D7-BFDD-6CD25FECC716}"/>
                </a:ext>
              </a:extLst>
            </xdr:cNvPr>
            <xdr:cNvSpPr txBox="1"/>
          </xdr:nvSpPr>
          <xdr:spPr>
            <a:xfrm>
              <a:off x="874845" y="7072678"/>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AU" sz="1100" i="0">
                  <a:latin typeface="Cambria Math" panose="02040503050406030204" pitchFamily="18" charset="0"/>
                </a:rPr>
                <a:t>∑</a:t>
              </a:r>
              <a:r>
                <a:rPr lang="en-AU" sz="1100" b="0" i="0">
                  <a:latin typeface="Cambria Math" panose="02040503050406030204" pitchFamily="18" charset="0"/>
                </a:rPr>
                <a:t>_(𝑘=1)^4</a:t>
              </a:r>
              <a:r>
                <a:rPr lang="en-AU" sz="1100" b="0" i="0">
                  <a:solidFill>
                    <a:schemeClr val="tx1"/>
                  </a:solidFill>
                  <a:effectLst/>
                  <a:latin typeface="Cambria Math" panose="02040503050406030204" pitchFamily="18" charset="0"/>
                  <a:ea typeface="+mn-ea"/>
                  <a:cs typeface="+mn-cs"/>
                </a:rPr>
                <a:t>▒𝛼_(1,𝑘) </a:t>
              </a:r>
              <a:endParaRPr lang="en-AU" sz="1100"/>
            </a:p>
          </xdr:txBody>
        </xdr:sp>
      </mc:Fallback>
    </mc:AlternateContent>
    <xdr:clientData/>
  </xdr:twoCellAnchor>
  <xdr:oneCellAnchor>
    <xdr:from>
      <xdr:col>1</xdr:col>
      <xdr:colOff>460343</xdr:colOff>
      <xdr:row>43</xdr:row>
      <xdr:rowOff>29433</xdr:rowOff>
    </xdr:from>
    <xdr:ext cx="1409297" cy="475258"/>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A75364-53AF-482B-B75B-5BCC7360D532}"/>
                </a:ext>
              </a:extLst>
            </xdr:cNvPr>
            <xdr:cNvSpPr txBox="1"/>
          </xdr:nvSpPr>
          <xdr:spPr>
            <a:xfrm>
              <a:off x="2233964" y="6979399"/>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4</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1,</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11" name="TextBox 10">
              <a:extLst>
                <a:ext uri="{FF2B5EF4-FFF2-40B4-BE49-F238E27FC236}">
                  <a16:creationId xmlns:a16="http://schemas.microsoft.com/office/drawing/2014/main" id="{00A75364-53AF-482B-B75B-5BCC7360D532}"/>
                </a:ext>
              </a:extLst>
            </xdr:cNvPr>
            <xdr:cNvSpPr txBox="1"/>
          </xdr:nvSpPr>
          <xdr:spPr>
            <a:xfrm>
              <a:off x="2233964" y="6979399"/>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𝑘=1)^4▒〖</a:t>
              </a:r>
              <a:r>
                <a:rPr lang="en-AU" sz="1100" b="0" i="0">
                  <a:solidFill>
                    <a:schemeClr val="tx1"/>
                  </a:solidFill>
                  <a:effectLst/>
                  <a:latin typeface="+mn-lt"/>
                  <a:ea typeface="+mn-ea"/>
                  <a:cs typeface="+mn-cs"/>
                </a:rPr>
                <a:t>𝛼_(1,𝑘)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∑_(𝑘=1)^4▒</a:t>
              </a:r>
              <a:r>
                <a:rPr lang="en-AU" sz="1100" i="0">
                  <a:solidFill>
                    <a:schemeClr val="tx1"/>
                  </a:solidFill>
                  <a:effectLst/>
                  <a:latin typeface="+mn-lt"/>
                  <a:ea typeface="+mn-ea"/>
                  <a:cs typeface="+mn-cs"/>
                </a:rPr>
                <a:t>𝜔_(</a:t>
              </a:r>
              <a:r>
                <a:rPr lang="en-AU" sz="1100" b="0" i="0">
                  <a:solidFill>
                    <a:schemeClr val="tx1"/>
                  </a:solidFill>
                  <a:effectLst/>
                  <a:latin typeface="+mn-lt"/>
                  <a:ea typeface="+mn-ea"/>
                  <a:cs typeface="+mn-cs"/>
                </a:rPr>
                <a:t>1,𝑘)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∑_(𝑘=1)^4▒</a:t>
              </a:r>
              <a:r>
                <a:rPr lang="en-AU" sz="1100" i="0">
                  <a:solidFill>
                    <a:schemeClr val="tx1"/>
                  </a:solidFill>
                  <a:effectLst/>
                  <a:latin typeface="+mn-lt"/>
                  <a:ea typeface="+mn-ea"/>
                  <a:cs typeface="+mn-cs"/>
                </a:rPr>
                <a:t>𝜔_(</a:t>
              </a:r>
              <a:r>
                <a:rPr lang="en-AU" sz="1100" b="0" i="0">
                  <a:solidFill>
                    <a:schemeClr val="tx1"/>
                  </a:solidFill>
                  <a:effectLst/>
                  <a:latin typeface="+mn-lt"/>
                  <a:ea typeface="+mn-ea"/>
                  <a:cs typeface="+mn-cs"/>
                </a:rPr>
                <a:t>1,𝑘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55</xdr:row>
      <xdr:rowOff>24178</xdr:rowOff>
    </xdr:from>
    <xdr:ext cx="500586" cy="47525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7B93A0-2301-4A49-96C7-F848D61641C7}"/>
                </a:ext>
              </a:extLst>
            </xdr:cNvPr>
            <xdr:cNvSpPr txBox="1"/>
          </xdr:nvSpPr>
          <xdr:spPr>
            <a:xfrm>
              <a:off x="2248416" y="4307144"/>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12" name="TextBox 11">
              <a:extLst>
                <a:ext uri="{FF2B5EF4-FFF2-40B4-BE49-F238E27FC236}">
                  <a16:creationId xmlns:a16="http://schemas.microsoft.com/office/drawing/2014/main" id="{007B93A0-2301-4A49-96C7-F848D61641C7}"/>
                </a:ext>
              </a:extLst>
            </xdr:cNvPr>
            <xdr:cNvSpPr txBox="1"/>
          </xdr:nvSpPr>
          <xdr:spPr>
            <a:xfrm>
              <a:off x="2248416" y="4307144"/>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58</xdr:row>
      <xdr:rowOff>9726</xdr:rowOff>
    </xdr:from>
    <xdr:ext cx="500586" cy="47525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757CF8E3-289A-427B-BFAE-64F246500753}"/>
                </a:ext>
              </a:extLst>
            </xdr:cNvPr>
            <xdr:cNvSpPr txBox="1"/>
          </xdr:nvSpPr>
          <xdr:spPr>
            <a:xfrm>
              <a:off x="2247102" y="4864192"/>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13" name="TextBox 12">
              <a:extLst>
                <a:ext uri="{FF2B5EF4-FFF2-40B4-BE49-F238E27FC236}">
                  <a16:creationId xmlns:a16="http://schemas.microsoft.com/office/drawing/2014/main" id="{757CF8E3-289A-427B-BFAE-64F246500753}"/>
                </a:ext>
              </a:extLst>
            </xdr:cNvPr>
            <xdr:cNvSpPr txBox="1"/>
          </xdr:nvSpPr>
          <xdr:spPr>
            <a:xfrm>
              <a:off x="2247102" y="4864192"/>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61</xdr:row>
      <xdr:rowOff>47826</xdr:rowOff>
    </xdr:from>
    <xdr:ext cx="723275" cy="475258"/>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B7241E92-AA9A-4B3A-A667-CAB939496FE8}"/>
                </a:ext>
              </a:extLst>
            </xdr:cNvPr>
            <xdr:cNvSpPr txBox="1"/>
          </xdr:nvSpPr>
          <xdr:spPr>
            <a:xfrm>
              <a:off x="2245788" y="5473792"/>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14" name="TextBox 13">
              <a:extLst>
                <a:ext uri="{FF2B5EF4-FFF2-40B4-BE49-F238E27FC236}">
                  <a16:creationId xmlns:a16="http://schemas.microsoft.com/office/drawing/2014/main" id="{B7241E92-AA9A-4B3A-A667-CAB939496FE8}"/>
                </a:ext>
              </a:extLst>
            </xdr:cNvPr>
            <xdr:cNvSpPr txBox="1"/>
          </xdr:nvSpPr>
          <xdr:spPr>
            <a:xfrm>
              <a:off x="2245788" y="5473792"/>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64</xdr:row>
      <xdr:rowOff>29433</xdr:rowOff>
    </xdr:from>
    <xdr:ext cx="1409297" cy="475258"/>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911779CF-9E79-444A-A395-0535959B2C9C}"/>
                </a:ext>
              </a:extLst>
            </xdr:cNvPr>
            <xdr:cNvSpPr txBox="1"/>
          </xdr:nvSpPr>
          <xdr:spPr>
            <a:xfrm>
              <a:off x="2233964" y="6026899"/>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2,</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15" name="TextBox 14">
              <a:extLst>
                <a:ext uri="{FF2B5EF4-FFF2-40B4-BE49-F238E27FC236}">
                  <a16:creationId xmlns:a16="http://schemas.microsoft.com/office/drawing/2014/main" id="{911779CF-9E79-444A-A395-0535959B2C9C}"/>
                </a:ext>
              </a:extLst>
            </xdr:cNvPr>
            <xdr:cNvSpPr txBox="1"/>
          </xdr:nvSpPr>
          <xdr:spPr>
            <a:xfrm>
              <a:off x="2233964" y="6026899"/>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73</xdr:row>
      <xdr:rowOff>24178</xdr:rowOff>
    </xdr:from>
    <xdr:ext cx="500586" cy="475258"/>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B2B3668D-6E65-4338-BEFC-AF1112CA0647}"/>
                </a:ext>
              </a:extLst>
            </xdr:cNvPr>
            <xdr:cNvSpPr txBox="1"/>
          </xdr:nvSpPr>
          <xdr:spPr>
            <a:xfrm>
              <a:off x="2248416" y="803174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16" name="TextBox 15">
              <a:extLst>
                <a:ext uri="{FF2B5EF4-FFF2-40B4-BE49-F238E27FC236}">
                  <a16:creationId xmlns:a16="http://schemas.microsoft.com/office/drawing/2014/main" id="{B2B3668D-6E65-4338-BEFC-AF1112CA0647}"/>
                </a:ext>
              </a:extLst>
            </xdr:cNvPr>
            <xdr:cNvSpPr txBox="1"/>
          </xdr:nvSpPr>
          <xdr:spPr>
            <a:xfrm>
              <a:off x="2248416" y="803174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76</xdr:row>
      <xdr:rowOff>9726</xdr:rowOff>
    </xdr:from>
    <xdr:ext cx="500586" cy="475258"/>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3F7ECD6-39A1-4E69-AC38-1B923A4461AF}"/>
                </a:ext>
              </a:extLst>
            </xdr:cNvPr>
            <xdr:cNvSpPr txBox="1"/>
          </xdr:nvSpPr>
          <xdr:spPr>
            <a:xfrm>
              <a:off x="2247102" y="8588795"/>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17" name="TextBox 16">
              <a:extLst>
                <a:ext uri="{FF2B5EF4-FFF2-40B4-BE49-F238E27FC236}">
                  <a16:creationId xmlns:a16="http://schemas.microsoft.com/office/drawing/2014/main" id="{03F7ECD6-39A1-4E69-AC38-1B923A4461AF}"/>
                </a:ext>
              </a:extLst>
            </xdr:cNvPr>
            <xdr:cNvSpPr txBox="1"/>
          </xdr:nvSpPr>
          <xdr:spPr>
            <a:xfrm>
              <a:off x="2247102" y="8588795"/>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79</xdr:row>
      <xdr:rowOff>47826</xdr:rowOff>
    </xdr:from>
    <xdr:ext cx="723275" cy="475258"/>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BB3822F1-247A-4227-BBAA-F752F2AF1CE6}"/>
                </a:ext>
              </a:extLst>
            </xdr:cNvPr>
            <xdr:cNvSpPr txBox="1"/>
          </xdr:nvSpPr>
          <xdr:spPr>
            <a:xfrm>
              <a:off x="2245788" y="9198395"/>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18" name="TextBox 17">
              <a:extLst>
                <a:ext uri="{FF2B5EF4-FFF2-40B4-BE49-F238E27FC236}">
                  <a16:creationId xmlns:a16="http://schemas.microsoft.com/office/drawing/2014/main" id="{BB3822F1-247A-4227-BBAA-F752F2AF1CE6}"/>
                </a:ext>
              </a:extLst>
            </xdr:cNvPr>
            <xdr:cNvSpPr txBox="1"/>
          </xdr:nvSpPr>
          <xdr:spPr>
            <a:xfrm>
              <a:off x="2245788" y="9198395"/>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82</xdr:row>
      <xdr:rowOff>29433</xdr:rowOff>
    </xdr:from>
    <xdr:ext cx="1409297" cy="475258"/>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AD24A2B7-60C2-4945-9E50-8BCCAC8F23C4}"/>
                </a:ext>
              </a:extLst>
            </xdr:cNvPr>
            <xdr:cNvSpPr txBox="1"/>
          </xdr:nvSpPr>
          <xdr:spPr>
            <a:xfrm>
              <a:off x="2233964" y="9751502"/>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3,</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19" name="TextBox 18">
              <a:extLst>
                <a:ext uri="{FF2B5EF4-FFF2-40B4-BE49-F238E27FC236}">
                  <a16:creationId xmlns:a16="http://schemas.microsoft.com/office/drawing/2014/main" id="{AD24A2B7-60C2-4945-9E50-8BCCAC8F23C4}"/>
                </a:ext>
              </a:extLst>
            </xdr:cNvPr>
            <xdr:cNvSpPr txBox="1"/>
          </xdr:nvSpPr>
          <xdr:spPr>
            <a:xfrm>
              <a:off x="2233964" y="9751502"/>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3</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97</xdr:row>
      <xdr:rowOff>24178</xdr:rowOff>
    </xdr:from>
    <xdr:ext cx="500586" cy="475258"/>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E5AF2BE7-9DEF-4466-B588-157C1DFA9AE8}"/>
                </a:ext>
              </a:extLst>
            </xdr:cNvPr>
            <xdr:cNvSpPr txBox="1"/>
          </xdr:nvSpPr>
          <xdr:spPr>
            <a:xfrm>
              <a:off x="2248416" y="14134316"/>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0" name="TextBox 19">
              <a:extLst>
                <a:ext uri="{FF2B5EF4-FFF2-40B4-BE49-F238E27FC236}">
                  <a16:creationId xmlns:a16="http://schemas.microsoft.com/office/drawing/2014/main" id="{E5AF2BE7-9DEF-4466-B588-157C1DFA9AE8}"/>
                </a:ext>
              </a:extLst>
            </xdr:cNvPr>
            <xdr:cNvSpPr txBox="1"/>
          </xdr:nvSpPr>
          <xdr:spPr>
            <a:xfrm>
              <a:off x="2248416" y="14134316"/>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100</xdr:row>
      <xdr:rowOff>9726</xdr:rowOff>
    </xdr:from>
    <xdr:ext cx="500586" cy="475258"/>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BD2EEE9-5A78-4B4B-BD75-7AD87DED29F6}"/>
                </a:ext>
              </a:extLst>
            </xdr:cNvPr>
            <xdr:cNvSpPr txBox="1"/>
          </xdr:nvSpPr>
          <xdr:spPr>
            <a:xfrm>
              <a:off x="2247102" y="14691364"/>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1" name="TextBox 20">
              <a:extLst>
                <a:ext uri="{FF2B5EF4-FFF2-40B4-BE49-F238E27FC236}">
                  <a16:creationId xmlns:a16="http://schemas.microsoft.com/office/drawing/2014/main" id="{0BD2EEE9-5A78-4B4B-BD75-7AD87DED29F6}"/>
                </a:ext>
              </a:extLst>
            </xdr:cNvPr>
            <xdr:cNvSpPr txBox="1"/>
          </xdr:nvSpPr>
          <xdr:spPr>
            <a:xfrm>
              <a:off x="2247102" y="14691364"/>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103</xdr:row>
      <xdr:rowOff>47826</xdr:rowOff>
    </xdr:from>
    <xdr:ext cx="723275" cy="475258"/>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49193340-123C-4389-B627-4C2816C7250C}"/>
                </a:ext>
              </a:extLst>
            </xdr:cNvPr>
            <xdr:cNvSpPr txBox="1"/>
          </xdr:nvSpPr>
          <xdr:spPr>
            <a:xfrm>
              <a:off x="2245788" y="15300964"/>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22" name="TextBox 21">
              <a:extLst>
                <a:ext uri="{FF2B5EF4-FFF2-40B4-BE49-F238E27FC236}">
                  <a16:creationId xmlns:a16="http://schemas.microsoft.com/office/drawing/2014/main" id="{49193340-123C-4389-B627-4C2816C7250C}"/>
                </a:ext>
              </a:extLst>
            </xdr:cNvPr>
            <xdr:cNvSpPr txBox="1"/>
          </xdr:nvSpPr>
          <xdr:spPr>
            <a:xfrm>
              <a:off x="2245788" y="15300964"/>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106</xdr:row>
      <xdr:rowOff>29433</xdr:rowOff>
    </xdr:from>
    <xdr:ext cx="1409297" cy="475258"/>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A25C3A7-7A5A-426F-9707-113B33A40F60}"/>
                </a:ext>
              </a:extLst>
            </xdr:cNvPr>
            <xdr:cNvSpPr txBox="1"/>
          </xdr:nvSpPr>
          <xdr:spPr>
            <a:xfrm>
              <a:off x="2233964" y="15854071"/>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4,</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23" name="TextBox 22">
              <a:extLst>
                <a:ext uri="{FF2B5EF4-FFF2-40B4-BE49-F238E27FC236}">
                  <a16:creationId xmlns:a16="http://schemas.microsoft.com/office/drawing/2014/main" id="{2A25C3A7-7A5A-426F-9707-113B33A40F60}"/>
                </a:ext>
              </a:extLst>
            </xdr:cNvPr>
            <xdr:cNvSpPr txBox="1"/>
          </xdr:nvSpPr>
          <xdr:spPr>
            <a:xfrm>
              <a:off x="2233964" y="15854071"/>
              <a:ext cx="1409297"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4</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143</xdr:row>
      <xdr:rowOff>24178</xdr:rowOff>
    </xdr:from>
    <xdr:ext cx="500586" cy="475258"/>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DECC72C-5396-4D44-AC14-443737885961}"/>
                </a:ext>
              </a:extLst>
            </xdr:cNvPr>
            <xdr:cNvSpPr txBox="1"/>
          </xdr:nvSpPr>
          <xdr:spPr>
            <a:xfrm>
              <a:off x="2238991" y="26984069"/>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4" name="TextBox 23">
              <a:extLst>
                <a:ext uri="{FF2B5EF4-FFF2-40B4-BE49-F238E27FC236}">
                  <a16:creationId xmlns:a16="http://schemas.microsoft.com/office/drawing/2014/main" id="{ADECC72C-5396-4D44-AC14-443737885961}"/>
                </a:ext>
              </a:extLst>
            </xdr:cNvPr>
            <xdr:cNvSpPr txBox="1"/>
          </xdr:nvSpPr>
          <xdr:spPr>
            <a:xfrm>
              <a:off x="2238991" y="26984069"/>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𝑘=1)^8▒</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146</xdr:row>
      <xdr:rowOff>9726</xdr:rowOff>
    </xdr:from>
    <xdr:ext cx="500586" cy="475258"/>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628818A8-833A-4381-8582-EAE67B160C20}"/>
                </a:ext>
              </a:extLst>
            </xdr:cNvPr>
            <xdr:cNvSpPr txBox="1"/>
          </xdr:nvSpPr>
          <xdr:spPr>
            <a:xfrm>
              <a:off x="2237677" y="27565965"/>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5" name="TextBox 24">
              <a:extLst>
                <a:ext uri="{FF2B5EF4-FFF2-40B4-BE49-F238E27FC236}">
                  <a16:creationId xmlns:a16="http://schemas.microsoft.com/office/drawing/2014/main" id="{628818A8-833A-4381-8582-EAE67B160C20}"/>
                </a:ext>
              </a:extLst>
            </xdr:cNvPr>
            <xdr:cNvSpPr txBox="1"/>
          </xdr:nvSpPr>
          <xdr:spPr>
            <a:xfrm>
              <a:off x="2237677" y="27565965"/>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𝑘=1)^8▒</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149</xdr:row>
      <xdr:rowOff>47826</xdr:rowOff>
    </xdr:from>
    <xdr:ext cx="723275" cy="475258"/>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BDE5A1B3-04B5-45D6-90AC-6592391F2EFF}"/>
                </a:ext>
              </a:extLst>
            </xdr:cNvPr>
            <xdr:cNvSpPr txBox="1"/>
          </xdr:nvSpPr>
          <xdr:spPr>
            <a:xfrm>
              <a:off x="2236363" y="28200413"/>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26" name="TextBox 25">
              <a:extLst>
                <a:ext uri="{FF2B5EF4-FFF2-40B4-BE49-F238E27FC236}">
                  <a16:creationId xmlns:a16="http://schemas.microsoft.com/office/drawing/2014/main" id="{BDE5A1B3-04B5-45D6-90AC-6592391F2EFF}"/>
                </a:ext>
              </a:extLst>
            </xdr:cNvPr>
            <xdr:cNvSpPr txBox="1"/>
          </xdr:nvSpPr>
          <xdr:spPr>
            <a:xfrm>
              <a:off x="2236363" y="28200413"/>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𝑘=1)^8▒</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152</xdr:row>
      <xdr:rowOff>29433</xdr:rowOff>
    </xdr:from>
    <xdr:ext cx="1408912" cy="475964"/>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9194E797-BB52-43E1-8F7B-BCF4FB0071B6}"/>
                </a:ext>
              </a:extLst>
            </xdr:cNvPr>
            <xdr:cNvSpPr txBox="1"/>
          </xdr:nvSpPr>
          <xdr:spPr>
            <a:xfrm>
              <a:off x="2224539" y="42279020"/>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8</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5,</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27" name="TextBox 26">
              <a:extLst>
                <a:ext uri="{FF2B5EF4-FFF2-40B4-BE49-F238E27FC236}">
                  <a16:creationId xmlns:a16="http://schemas.microsoft.com/office/drawing/2014/main" id="{9194E797-BB52-43E1-8F7B-BCF4FB0071B6}"/>
                </a:ext>
              </a:extLst>
            </xdr:cNvPr>
            <xdr:cNvSpPr txBox="1"/>
          </xdr:nvSpPr>
          <xdr:spPr>
            <a:xfrm>
              <a:off x="2224539" y="42279020"/>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𝑘=1)^8▒〖</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8</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8</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5</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166</xdr:row>
      <xdr:rowOff>24178</xdr:rowOff>
    </xdr:from>
    <xdr:ext cx="500586" cy="475258"/>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AD3F871A-D35A-482A-97DF-BF270CC02919}"/>
                </a:ext>
              </a:extLst>
            </xdr:cNvPr>
            <xdr:cNvSpPr txBox="1"/>
          </xdr:nvSpPr>
          <xdr:spPr>
            <a:xfrm>
              <a:off x="2238991" y="40484721"/>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8" name="TextBox 27">
              <a:extLst>
                <a:ext uri="{FF2B5EF4-FFF2-40B4-BE49-F238E27FC236}">
                  <a16:creationId xmlns:a16="http://schemas.microsoft.com/office/drawing/2014/main" id="{AD3F871A-D35A-482A-97DF-BF270CC02919}"/>
                </a:ext>
              </a:extLst>
            </xdr:cNvPr>
            <xdr:cNvSpPr txBox="1"/>
          </xdr:nvSpPr>
          <xdr:spPr>
            <a:xfrm>
              <a:off x="2238991" y="40484721"/>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169</xdr:row>
      <xdr:rowOff>9726</xdr:rowOff>
    </xdr:from>
    <xdr:ext cx="500586" cy="475258"/>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878220C3-4DAC-4B5F-8FBF-15244413D482}"/>
                </a:ext>
              </a:extLst>
            </xdr:cNvPr>
            <xdr:cNvSpPr txBox="1"/>
          </xdr:nvSpPr>
          <xdr:spPr>
            <a:xfrm>
              <a:off x="2237677" y="4106661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29" name="TextBox 28">
              <a:extLst>
                <a:ext uri="{FF2B5EF4-FFF2-40B4-BE49-F238E27FC236}">
                  <a16:creationId xmlns:a16="http://schemas.microsoft.com/office/drawing/2014/main" id="{878220C3-4DAC-4B5F-8FBF-15244413D482}"/>
                </a:ext>
              </a:extLst>
            </xdr:cNvPr>
            <xdr:cNvSpPr txBox="1"/>
          </xdr:nvSpPr>
          <xdr:spPr>
            <a:xfrm>
              <a:off x="2237677" y="4106661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172</xdr:row>
      <xdr:rowOff>47826</xdr:rowOff>
    </xdr:from>
    <xdr:ext cx="723275" cy="475258"/>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5BFE2F05-293B-4BB3-ABF1-18AC384708D2}"/>
                </a:ext>
              </a:extLst>
            </xdr:cNvPr>
            <xdr:cNvSpPr txBox="1"/>
          </xdr:nvSpPr>
          <xdr:spPr>
            <a:xfrm>
              <a:off x="2236363" y="41701065"/>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30" name="TextBox 29">
              <a:extLst>
                <a:ext uri="{FF2B5EF4-FFF2-40B4-BE49-F238E27FC236}">
                  <a16:creationId xmlns:a16="http://schemas.microsoft.com/office/drawing/2014/main" id="{5BFE2F05-293B-4BB3-ABF1-18AC384708D2}"/>
                </a:ext>
              </a:extLst>
            </xdr:cNvPr>
            <xdr:cNvSpPr txBox="1"/>
          </xdr:nvSpPr>
          <xdr:spPr>
            <a:xfrm>
              <a:off x="2236363" y="41701065"/>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175</xdr:row>
      <xdr:rowOff>29433</xdr:rowOff>
    </xdr:from>
    <xdr:ext cx="1408912" cy="475964"/>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C3475073-A097-42EB-AD36-3C6A71E7D64F}"/>
                </a:ext>
              </a:extLst>
            </xdr:cNvPr>
            <xdr:cNvSpPr txBox="1"/>
          </xdr:nvSpPr>
          <xdr:spPr>
            <a:xfrm>
              <a:off x="2224539" y="42279020"/>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2</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6,</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31" name="TextBox 30">
              <a:extLst>
                <a:ext uri="{FF2B5EF4-FFF2-40B4-BE49-F238E27FC236}">
                  <a16:creationId xmlns:a16="http://schemas.microsoft.com/office/drawing/2014/main" id="{C3475073-A097-42EB-AD36-3C6A71E7D64F}"/>
                </a:ext>
              </a:extLst>
            </xdr:cNvPr>
            <xdr:cNvSpPr txBox="1"/>
          </xdr:nvSpPr>
          <xdr:spPr>
            <a:xfrm>
              <a:off x="2224539" y="42279020"/>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𝑘=1)^2▒〖</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2</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6</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474795</xdr:colOff>
      <xdr:row>183</xdr:row>
      <xdr:rowOff>24178</xdr:rowOff>
    </xdr:from>
    <xdr:ext cx="500586" cy="475258"/>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B928ABAA-39CB-44F7-ABEF-857E0E10A344}"/>
                </a:ext>
              </a:extLst>
            </xdr:cNvPr>
            <xdr:cNvSpPr txBox="1"/>
          </xdr:nvSpPr>
          <xdr:spPr>
            <a:xfrm>
              <a:off x="2238991" y="47715439"/>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32" name="TextBox 31">
              <a:extLst>
                <a:ext uri="{FF2B5EF4-FFF2-40B4-BE49-F238E27FC236}">
                  <a16:creationId xmlns:a16="http://schemas.microsoft.com/office/drawing/2014/main" id="{B928ABAA-39CB-44F7-ABEF-857E0E10A344}"/>
                </a:ext>
              </a:extLst>
            </xdr:cNvPr>
            <xdr:cNvSpPr txBox="1"/>
          </xdr:nvSpPr>
          <xdr:spPr>
            <a:xfrm>
              <a:off x="2238991" y="47715439"/>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473481</xdr:colOff>
      <xdr:row>186</xdr:row>
      <xdr:rowOff>9726</xdr:rowOff>
    </xdr:from>
    <xdr:ext cx="500586" cy="475258"/>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EF0FA253-71A9-4611-BD83-7CF6D3C48A61}"/>
                </a:ext>
              </a:extLst>
            </xdr:cNvPr>
            <xdr:cNvSpPr txBox="1"/>
          </xdr:nvSpPr>
          <xdr:spPr>
            <a:xfrm>
              <a:off x="2237677" y="4827248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sub>
                        </m:sSub>
                      </m:e>
                    </m:nary>
                  </m:oMath>
                </m:oMathPara>
              </a14:m>
              <a:endParaRPr lang="en-AU" sz="1100"/>
            </a:p>
          </xdr:txBody>
        </xdr:sp>
      </mc:Choice>
      <mc:Fallback xmlns="">
        <xdr:sp macro="" textlink="">
          <xdr:nvSpPr>
            <xdr:cNvPr id="33" name="TextBox 32">
              <a:extLst>
                <a:ext uri="{FF2B5EF4-FFF2-40B4-BE49-F238E27FC236}">
                  <a16:creationId xmlns:a16="http://schemas.microsoft.com/office/drawing/2014/main" id="{EF0FA253-71A9-4611-BD83-7CF6D3C48A61}"/>
                </a:ext>
              </a:extLst>
            </xdr:cNvPr>
            <xdr:cNvSpPr txBox="1"/>
          </xdr:nvSpPr>
          <xdr:spPr>
            <a:xfrm>
              <a:off x="2237677" y="48272487"/>
              <a:ext cx="500586"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472167</xdr:colOff>
      <xdr:row>189</xdr:row>
      <xdr:rowOff>47826</xdr:rowOff>
    </xdr:from>
    <xdr:ext cx="723275" cy="475258"/>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577C51C1-B3E0-4AAB-966E-E58F88C15FA6}"/>
                </a:ext>
              </a:extLst>
            </xdr:cNvPr>
            <xdr:cNvSpPr txBox="1"/>
          </xdr:nvSpPr>
          <xdr:spPr>
            <a:xfrm>
              <a:off x="2236363" y="48882087"/>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oMath>
                </m:oMathPara>
              </a14:m>
              <a:endParaRPr lang="en-AU" sz="1100"/>
            </a:p>
          </xdr:txBody>
        </xdr:sp>
      </mc:Choice>
      <mc:Fallback xmlns="">
        <xdr:sp macro="" textlink="">
          <xdr:nvSpPr>
            <xdr:cNvPr id="34" name="TextBox 33">
              <a:extLst>
                <a:ext uri="{FF2B5EF4-FFF2-40B4-BE49-F238E27FC236}">
                  <a16:creationId xmlns:a16="http://schemas.microsoft.com/office/drawing/2014/main" id="{577C51C1-B3E0-4AAB-966E-E58F88C15FA6}"/>
                </a:ext>
              </a:extLst>
            </xdr:cNvPr>
            <xdr:cNvSpPr txBox="1"/>
          </xdr:nvSpPr>
          <xdr:spPr>
            <a:xfrm>
              <a:off x="2236363" y="48882087"/>
              <a:ext cx="723275" cy="475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,𝑘,𝑚𝑎𝑥)</a:t>
              </a:r>
              <a:r>
                <a:rPr lang="en-AU" sz="1100" b="0" i="0">
                  <a:solidFill>
                    <a:schemeClr val="tx1"/>
                  </a:solidFill>
                  <a:effectLst/>
                  <a:latin typeface="Cambria Math" panose="02040503050406030204" pitchFamily="18" charset="0"/>
                  <a:ea typeface="+mn-ea"/>
                  <a:cs typeface="+mn-cs"/>
                </a:rPr>
                <a:t> </a:t>
              </a:r>
              <a:endParaRPr lang="en-AU" sz="1100"/>
            </a:p>
          </xdr:txBody>
        </xdr:sp>
      </mc:Fallback>
    </mc:AlternateContent>
    <xdr:clientData/>
  </xdr:oneCellAnchor>
  <xdr:oneCellAnchor>
    <xdr:from>
      <xdr:col>1</xdr:col>
      <xdr:colOff>460343</xdr:colOff>
      <xdr:row>192</xdr:row>
      <xdr:rowOff>29433</xdr:rowOff>
    </xdr:from>
    <xdr:ext cx="1408912" cy="475964"/>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439B5A06-B483-4690-9C3E-5476080FAB1A}"/>
                </a:ext>
              </a:extLst>
            </xdr:cNvPr>
            <xdr:cNvSpPr txBox="1"/>
          </xdr:nvSpPr>
          <xdr:spPr>
            <a:xfrm>
              <a:off x="2224539" y="49435194"/>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𝑘</m:t>
                        </m:r>
                        <m:r>
                          <a:rPr lang="en-AU" sz="1100" b="0" i="1">
                            <a:latin typeface="Cambria Math" panose="02040503050406030204" pitchFamily="18" charset="0"/>
                          </a:rPr>
                          <m:t>=1</m:t>
                        </m:r>
                      </m:sub>
                      <m:sup>
                        <m:r>
                          <a:rPr lang="en-AU" sz="1100" b="0" i="1">
                            <a:latin typeface="Cambria Math" panose="02040503050406030204" pitchFamily="18" charset="0"/>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r>
                                  <a:rPr lang="en-AU" sz="1100" b="0" i="1">
                                    <a:solidFill>
                                      <a:schemeClr val="tx1"/>
                                    </a:solidFill>
                                    <a:effectLst/>
                                    <a:latin typeface="Cambria Math" panose="02040503050406030204" pitchFamily="18" charset="0"/>
                                    <a:ea typeface="+mn-ea"/>
                                    <a:cs typeface="+mn-cs"/>
                                  </a:rPr>
                                  <m:t>1</m:t>
                                </m:r>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7,</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oMath>
                </m:oMathPara>
              </a14:m>
              <a:endParaRPr lang="en-AU" sz="1100"/>
            </a:p>
          </xdr:txBody>
        </xdr:sp>
      </mc:Choice>
      <mc:Fallback xmlns="">
        <xdr:sp macro="" textlink="">
          <xdr:nvSpPr>
            <xdr:cNvPr id="35" name="TextBox 34">
              <a:extLst>
                <a:ext uri="{FF2B5EF4-FFF2-40B4-BE49-F238E27FC236}">
                  <a16:creationId xmlns:a16="http://schemas.microsoft.com/office/drawing/2014/main" id="{439B5A06-B483-4690-9C3E-5476080FAB1A}"/>
                </a:ext>
              </a:extLst>
            </xdr:cNvPr>
            <xdr:cNvSpPr txBox="1"/>
          </xdr:nvSpPr>
          <xdr:spPr>
            <a:xfrm>
              <a:off x="2224539" y="49435194"/>
              <a:ext cx="1408912" cy="475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𝑘=1)^1▒〖</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 ((</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 </a:t>
              </a:r>
              <a:r>
                <a:rPr lang="en-AU" sz="1100" b="0" i="0">
                  <a:solidFill>
                    <a:schemeClr val="tx1"/>
                  </a:solidFill>
                  <a:effectLst/>
                  <a:latin typeface="Cambria Math" panose="02040503050406030204" pitchFamily="18" charset="0"/>
                  <a:ea typeface="+mn-ea"/>
                  <a:cs typeface="+mn-cs"/>
                </a:rPr>
                <a:t>)/(</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1</a:t>
              </a:r>
              <a:r>
                <a:rPr lang="en-AU" sz="1100" b="0" i="0">
                  <a:solidFill>
                    <a:schemeClr val="tx1"/>
                  </a:solidFill>
                  <a:effectLst/>
                  <a:latin typeface="+mn-lt"/>
                  <a:ea typeface="+mn-ea"/>
                  <a:cs typeface="+mn-cs"/>
                </a:rPr>
                <a:t>▒</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7</a:t>
              </a:r>
              <a:r>
                <a:rPr lang="en-AU" sz="1100" b="0" i="0">
                  <a:solidFill>
                    <a:schemeClr val="tx1"/>
                  </a:solidFill>
                  <a:effectLst/>
                  <a:latin typeface="+mn-lt"/>
                  <a:ea typeface="+mn-ea"/>
                  <a:cs typeface="+mn-cs"/>
                </a:rPr>
                <a:t>,𝑘</a:t>
              </a:r>
              <a:r>
                <a:rPr lang="en-AU" sz="1100" b="0" i="0">
                  <a:solidFill>
                    <a:schemeClr val="tx1"/>
                  </a:solidFill>
                  <a:effectLst/>
                  <a:latin typeface="Cambria Math" panose="02040503050406030204" pitchFamily="18" charset="0"/>
                  <a:ea typeface="+mn-ea"/>
                  <a:cs typeface="+mn-cs"/>
                </a:rPr>
                <a:t>,𝑚𝑎𝑥</a:t>
              </a:r>
              <a:r>
                <a:rPr lang="en-AU" sz="1100" b="0" i="0">
                  <a:solidFill>
                    <a:schemeClr val="tx1"/>
                  </a:solidFill>
                  <a:effectLst/>
                  <a:latin typeface="+mn-lt"/>
                  <a:ea typeface="+mn-ea"/>
                  <a:cs typeface="+mn-cs"/>
                </a:rPr>
                <a:t>) </a:t>
              </a:r>
              <a:r>
                <a:rPr lang="en-AU" sz="1100" b="0" i="0">
                  <a:solidFill>
                    <a:schemeClr val="tx1"/>
                  </a:solidFill>
                  <a:effectLst/>
                  <a:latin typeface="Cambria Math" panose="02040503050406030204" pitchFamily="18" charset="0"/>
                  <a:ea typeface="+mn-ea"/>
                  <a:cs typeface="+mn-cs"/>
                </a:rPr>
                <a:t>))〗</a:t>
              </a:r>
              <a:endParaRPr lang="en-AU" sz="1100"/>
            </a:p>
          </xdr:txBody>
        </xdr:sp>
      </mc:Fallback>
    </mc:AlternateContent>
    <xdr:clientData/>
  </xdr:oneCellAnchor>
  <xdr:oneCellAnchor>
    <xdr:from>
      <xdr:col>1</xdr:col>
      <xdr:colOff>443777</xdr:colOff>
      <xdr:row>195</xdr:row>
      <xdr:rowOff>29433</xdr:rowOff>
    </xdr:from>
    <xdr:ext cx="1591205" cy="474938"/>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48A98C1A-82B0-4ED2-8AC0-60DD99AC09DB}"/>
                </a:ext>
              </a:extLst>
            </xdr:cNvPr>
            <xdr:cNvSpPr txBox="1"/>
          </xdr:nvSpPr>
          <xdr:spPr>
            <a:xfrm>
              <a:off x="2207973" y="53543368"/>
              <a:ext cx="1591205" cy="474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n-AU" sz="1100" i="1">
                            <a:latin typeface="Cambria Math" panose="02040503050406030204" pitchFamily="18" charset="0"/>
                          </a:rPr>
                        </m:ctrlPr>
                      </m:naryPr>
                      <m:sub>
                        <m:r>
                          <m:rPr>
                            <m:brk m:alnAt="23"/>
                          </m:rPr>
                          <a:rPr lang="en-AU" sz="1100" b="0" i="1">
                            <a:latin typeface="Cambria Math" panose="02040503050406030204" pitchFamily="18" charset="0"/>
                          </a:rPr>
                          <m:t>𝑖</m:t>
                        </m:r>
                        <m:r>
                          <a:rPr lang="en-AU" sz="1100" b="0" i="1">
                            <a:latin typeface="Cambria Math" panose="02040503050406030204" pitchFamily="18" charset="0"/>
                          </a:rPr>
                          <m:t>=1</m:t>
                        </m:r>
                      </m:sub>
                      <m:sup>
                        <m:r>
                          <a:rPr lang="en-AU" sz="1100" b="0" i="1">
                            <a:latin typeface="Cambria Math" panose="02040503050406030204" pitchFamily="18" charset="0"/>
                          </a:rPr>
                          <m:t>7</m:t>
                        </m:r>
                      </m:sup>
                      <m:e>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sSub>
                              <m:sSubPr>
                                <m:ctrlPr>
                                  <a:rPr lang="en-AU" sz="1100" b="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𝑚</m:t>
                                </m:r>
                              </m:e>
                              <m:sub>
                                <m:r>
                                  <a:rPr lang="en-AU" sz="1100" b="0" i="1">
                                    <a:solidFill>
                                      <a:schemeClr val="tx1"/>
                                    </a:solidFill>
                                    <a:effectLst/>
                                    <a:latin typeface="Cambria Math" panose="02040503050406030204" pitchFamily="18" charset="0"/>
                                    <a:ea typeface="+mn-ea"/>
                                    <a:cs typeface="+mn-cs"/>
                                  </a:rPr>
                                  <m:t>𝑘</m:t>
                                </m:r>
                              </m:sub>
                            </m:sSub>
                          </m:sup>
                          <m:e>
                            <m:sSub>
                              <m:sSubPr>
                                <m:ctrlPr>
                                  <a:rPr lang="en-AU" sz="110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𝛼</m:t>
                                </m:r>
                              </m:e>
                              <m:sub>
                                <m:r>
                                  <a:rPr lang="en-AU" sz="1100" b="0" i="1">
                                    <a:solidFill>
                                      <a:schemeClr val="tx1"/>
                                    </a:solidFill>
                                    <a:effectLst/>
                                    <a:latin typeface="Cambria Math" panose="02040503050406030204" pitchFamily="18" charset="0"/>
                                    <a:ea typeface="+mn-ea"/>
                                    <a:cs typeface="+mn-cs"/>
                                  </a:rPr>
                                  <m:t>𝑖</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𝑘</m:t>
                                </m:r>
                              </m:sub>
                            </m:sSub>
                            <m:r>
                              <a:rPr lang="en-AU" sz="1100" b="0" i="1">
                                <a:solidFill>
                                  <a:schemeClr val="tx1"/>
                                </a:solidFill>
                                <a:effectLst/>
                                <a:latin typeface="Cambria Math" panose="02040503050406030204" pitchFamily="18" charset="0"/>
                                <a:ea typeface="+mn-ea"/>
                                <a:cs typeface="+mn-cs"/>
                              </a:rPr>
                              <m:t>(</m:t>
                            </m:r>
                            <m:f>
                              <m:fPr>
                                <m:ctrlPr>
                                  <a:rPr lang="en-AU" sz="1100" b="0" i="1">
                                    <a:solidFill>
                                      <a:schemeClr val="tx1"/>
                                    </a:solidFill>
                                    <a:effectLst/>
                                    <a:latin typeface="Cambria Math" panose="02040503050406030204" pitchFamily="18" charset="0"/>
                                    <a:ea typeface="+mn-ea"/>
                                    <a:cs typeface="+mn-cs"/>
                                  </a:rPr>
                                </m:ctrlPr>
                              </m:fPr>
                              <m:num>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sSub>
                                      <m:sSubPr>
                                        <m:ctrlPr>
                                          <a:rPr lang="en-AU" sz="1100" b="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𝑚</m:t>
                                        </m:r>
                                      </m:e>
                                      <m:sub>
                                        <m:r>
                                          <a:rPr lang="en-AU" sz="1100" b="0" i="1">
                                            <a:solidFill>
                                              <a:schemeClr val="tx1"/>
                                            </a:solidFill>
                                            <a:effectLst/>
                                            <a:latin typeface="Cambria Math" panose="02040503050406030204" pitchFamily="18" charset="0"/>
                                            <a:ea typeface="+mn-ea"/>
                                            <a:cs typeface="+mn-cs"/>
                                          </a:rPr>
                                          <m:t>𝑘</m:t>
                                        </m:r>
                                      </m:sub>
                                    </m:sSub>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𝑖</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𝑘</m:t>
                                        </m:r>
                                      </m:sub>
                                    </m:sSub>
                                  </m:e>
                                </m:nary>
                              </m:num>
                              <m:den>
                                <m:nary>
                                  <m:naryPr>
                                    <m:chr m:val="∑"/>
                                    <m:ctrlPr>
                                      <a:rPr lang="en-AU" sz="1100" i="1">
                                        <a:solidFill>
                                          <a:schemeClr val="tx1"/>
                                        </a:solidFill>
                                        <a:effectLst/>
                                        <a:latin typeface="Cambria Math" panose="02040503050406030204" pitchFamily="18" charset="0"/>
                                        <a:ea typeface="+mn-ea"/>
                                        <a:cs typeface="+mn-cs"/>
                                      </a:rPr>
                                    </m:ctrlPr>
                                  </m:naryPr>
                                  <m:sub>
                                    <m:r>
                                      <m:rPr>
                                        <m:brk m:alnAt="23"/>
                                      </m:rP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=1</m:t>
                                    </m:r>
                                  </m:sub>
                                  <m:sup>
                                    <m:sSub>
                                      <m:sSubPr>
                                        <m:ctrlPr>
                                          <a:rPr lang="en-AU" sz="1100" b="0" i="1">
                                            <a:solidFill>
                                              <a:schemeClr val="tx1"/>
                                            </a:solidFill>
                                            <a:effectLst/>
                                            <a:latin typeface="Cambria Math" panose="02040503050406030204" pitchFamily="18" charset="0"/>
                                            <a:ea typeface="+mn-ea"/>
                                            <a:cs typeface="+mn-cs"/>
                                          </a:rPr>
                                        </m:ctrlPr>
                                      </m:sSubPr>
                                      <m:e>
                                        <m:r>
                                          <a:rPr lang="en-AU" sz="1100" b="0" i="1">
                                            <a:solidFill>
                                              <a:schemeClr val="tx1"/>
                                            </a:solidFill>
                                            <a:effectLst/>
                                            <a:latin typeface="Cambria Math" panose="02040503050406030204" pitchFamily="18" charset="0"/>
                                            <a:ea typeface="+mn-ea"/>
                                            <a:cs typeface="+mn-cs"/>
                                          </a:rPr>
                                          <m:t>𝑚</m:t>
                                        </m:r>
                                      </m:e>
                                      <m:sub>
                                        <m:r>
                                          <a:rPr lang="en-AU" sz="1100" b="0" i="1">
                                            <a:solidFill>
                                              <a:schemeClr val="tx1"/>
                                            </a:solidFill>
                                            <a:effectLst/>
                                            <a:latin typeface="Cambria Math" panose="02040503050406030204" pitchFamily="18" charset="0"/>
                                            <a:ea typeface="+mn-ea"/>
                                            <a:cs typeface="+mn-cs"/>
                                          </a:rPr>
                                          <m:t>𝑘</m:t>
                                        </m:r>
                                      </m:sub>
                                    </m:sSub>
                                  </m:sup>
                                  <m:e>
                                    <m:sSub>
                                      <m:sSubPr>
                                        <m:ctrlPr>
                                          <a:rPr lang="en-AU" sz="1100" i="1">
                                            <a:solidFill>
                                              <a:schemeClr val="tx1"/>
                                            </a:solidFill>
                                            <a:effectLst/>
                                            <a:latin typeface="Cambria Math" panose="02040503050406030204" pitchFamily="18" charset="0"/>
                                            <a:ea typeface="+mn-ea"/>
                                            <a:cs typeface="+mn-cs"/>
                                          </a:rPr>
                                        </m:ctrlPr>
                                      </m:sSubPr>
                                      <m:e>
                                        <m:r>
                                          <a:rPr lang="en-AU" sz="1100" i="1">
                                            <a:solidFill>
                                              <a:schemeClr val="tx1"/>
                                            </a:solidFill>
                                            <a:effectLst/>
                                            <a:latin typeface="Cambria Math" panose="02040503050406030204" pitchFamily="18" charset="0"/>
                                            <a:ea typeface="+mn-ea"/>
                                            <a:cs typeface="+mn-cs"/>
                                          </a:rPr>
                                          <m:t>𝜔</m:t>
                                        </m:r>
                                      </m:e>
                                      <m:sub>
                                        <m:r>
                                          <a:rPr lang="en-AU" sz="1100" b="0" i="1">
                                            <a:solidFill>
                                              <a:schemeClr val="tx1"/>
                                            </a:solidFill>
                                            <a:effectLst/>
                                            <a:latin typeface="Cambria Math" panose="02040503050406030204" pitchFamily="18" charset="0"/>
                                            <a:ea typeface="+mn-ea"/>
                                            <a:cs typeface="+mn-cs"/>
                                          </a:rPr>
                                          <m:t>𝑖</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𝑘</m:t>
                                        </m:r>
                                        <m:r>
                                          <a:rPr lang="en-AU" sz="1100" b="0" i="1">
                                            <a:solidFill>
                                              <a:schemeClr val="tx1"/>
                                            </a:solidFill>
                                            <a:effectLst/>
                                            <a:latin typeface="Cambria Math" panose="02040503050406030204" pitchFamily="18" charset="0"/>
                                            <a:ea typeface="+mn-ea"/>
                                            <a:cs typeface="+mn-cs"/>
                                          </a:rPr>
                                          <m:t>,</m:t>
                                        </m:r>
                                        <m:r>
                                          <a:rPr lang="en-AU" sz="1100" b="0" i="1">
                                            <a:solidFill>
                                              <a:schemeClr val="tx1"/>
                                            </a:solidFill>
                                            <a:effectLst/>
                                            <a:latin typeface="Cambria Math" panose="02040503050406030204" pitchFamily="18" charset="0"/>
                                            <a:ea typeface="+mn-ea"/>
                                            <a:cs typeface="+mn-cs"/>
                                          </a:rPr>
                                          <m:t>𝑚𝑎𝑥</m:t>
                                        </m:r>
                                      </m:sub>
                                    </m:sSub>
                                  </m:e>
                                </m:nary>
                              </m:den>
                            </m:f>
                            <m:r>
                              <a:rPr lang="en-AU" sz="1100" b="0" i="1">
                                <a:solidFill>
                                  <a:schemeClr val="tx1"/>
                                </a:solidFill>
                                <a:effectLst/>
                                <a:latin typeface="Cambria Math" panose="02040503050406030204" pitchFamily="18" charset="0"/>
                                <a:ea typeface="+mn-ea"/>
                                <a:cs typeface="+mn-cs"/>
                              </a:rPr>
                              <m:t>)</m:t>
                            </m:r>
                          </m:e>
                        </m:nary>
                      </m:e>
                    </m:nary>
                  </m:oMath>
                </m:oMathPara>
              </a14:m>
              <a:endParaRPr lang="en-AU" sz="1100"/>
            </a:p>
          </xdr:txBody>
        </xdr:sp>
      </mc:Choice>
      <mc:Fallback xmlns="">
        <xdr:sp macro="" textlink="">
          <xdr:nvSpPr>
            <xdr:cNvPr id="36" name="TextBox 35">
              <a:extLst>
                <a:ext uri="{FF2B5EF4-FFF2-40B4-BE49-F238E27FC236}">
                  <a16:creationId xmlns:a16="http://schemas.microsoft.com/office/drawing/2014/main" id="{48A98C1A-82B0-4ED2-8AC0-60DD99AC09DB}"/>
                </a:ext>
              </a:extLst>
            </xdr:cNvPr>
            <xdr:cNvSpPr txBox="1"/>
          </xdr:nvSpPr>
          <xdr:spPr>
            <a:xfrm>
              <a:off x="2207973" y="53543368"/>
              <a:ext cx="1591205" cy="474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AU" sz="1100" i="0">
                  <a:latin typeface="Cambria Math" panose="02040503050406030204" pitchFamily="18" charset="0"/>
                </a:rPr>
                <a:t>∑24_(</a:t>
              </a:r>
              <a:r>
                <a:rPr lang="en-AU" sz="1100" b="0" i="0">
                  <a:latin typeface="Cambria Math" panose="02040503050406030204" pitchFamily="18" charset="0"/>
                </a:rPr>
                <a:t>𝑖=1)^7▒</a:t>
              </a:r>
              <a:r>
                <a:rPr lang="en-AU" sz="1100" b="0" i="0">
                  <a:solidFill>
                    <a:schemeClr val="tx1"/>
                  </a:solidFill>
                  <a:effectLst/>
                  <a:latin typeface="+mn-lt"/>
                  <a:ea typeface="+mn-ea"/>
                  <a:cs typeface="+mn-cs"/>
                </a:rPr>
                <a:t>∑_(𝑘=1)^(</a:t>
              </a:r>
              <a:r>
                <a:rPr lang="en-AU" sz="1100" b="0" i="0">
                  <a:solidFill>
                    <a:schemeClr val="tx1"/>
                  </a:solidFill>
                  <a:effectLst/>
                  <a:latin typeface="Cambria Math" panose="02040503050406030204" pitchFamily="18" charset="0"/>
                  <a:ea typeface="+mn-ea"/>
                  <a:cs typeface="+mn-cs"/>
                </a:rPr>
                <a:t>𝑚_𝑘</a:t>
              </a:r>
              <a:r>
                <a:rPr lang="en-AU" sz="1100" b="0" i="0">
                  <a:solidFill>
                    <a:schemeClr val="tx1"/>
                  </a:solidFill>
                  <a:effectLst/>
                  <a:latin typeface="+mn-lt"/>
                  <a:ea typeface="+mn-ea"/>
                  <a:cs typeface="+mn-cs"/>
                </a:rPr>
                <a:t>)▒〖𝛼_(</a:t>
              </a:r>
              <a:r>
                <a:rPr lang="en-AU" sz="1100" b="0" i="0">
                  <a:solidFill>
                    <a:schemeClr val="tx1"/>
                  </a:solidFill>
                  <a:effectLst/>
                  <a:latin typeface="Cambria Math" panose="02040503050406030204" pitchFamily="18" charset="0"/>
                  <a:ea typeface="+mn-ea"/>
                  <a:cs typeface="+mn-cs"/>
                </a:rPr>
                <a:t>𝑖</a:t>
              </a:r>
              <a:r>
                <a:rPr lang="en-AU" sz="1100" b="0" i="0">
                  <a:solidFill>
                    <a:schemeClr val="tx1"/>
                  </a:solidFill>
                  <a:effectLst/>
                  <a:latin typeface="+mn-lt"/>
                  <a:ea typeface="+mn-ea"/>
                  <a:cs typeface="+mn-cs"/>
                </a:rPr>
                <a:t>,𝑘) ((∑_(𝑘=1)^(𝑚_𝑘)▒</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𝑖</a:t>
              </a:r>
              <a:r>
                <a:rPr lang="en-AU" sz="1100" b="0" i="0">
                  <a:solidFill>
                    <a:schemeClr val="tx1"/>
                  </a:solidFill>
                  <a:effectLst/>
                  <a:latin typeface="+mn-lt"/>
                  <a:ea typeface="+mn-ea"/>
                  <a:cs typeface="+mn-cs"/>
                </a:rPr>
                <a:t>,𝑘) )/(∑_(𝑘=1)^(𝑚_𝑘)▒</a:t>
              </a:r>
              <a:r>
                <a:rPr lang="en-AU" sz="1100" i="0">
                  <a:solidFill>
                    <a:schemeClr val="tx1"/>
                  </a:solidFill>
                  <a:effectLst/>
                  <a:latin typeface="+mn-lt"/>
                  <a:ea typeface="+mn-ea"/>
                  <a:cs typeface="+mn-cs"/>
                </a:rPr>
                <a:t>𝜔_(</a:t>
              </a:r>
              <a:r>
                <a:rPr lang="en-AU" sz="1100" b="0" i="0">
                  <a:solidFill>
                    <a:schemeClr val="tx1"/>
                  </a:solidFill>
                  <a:effectLst/>
                  <a:latin typeface="Cambria Math" panose="02040503050406030204" pitchFamily="18" charset="0"/>
                  <a:ea typeface="+mn-ea"/>
                  <a:cs typeface="+mn-cs"/>
                </a:rPr>
                <a:t>𝑖</a:t>
              </a:r>
              <a:r>
                <a:rPr lang="en-AU" sz="1100" b="0" i="0">
                  <a:solidFill>
                    <a:schemeClr val="tx1"/>
                  </a:solidFill>
                  <a:effectLst/>
                  <a:latin typeface="+mn-lt"/>
                  <a:ea typeface="+mn-ea"/>
                  <a:cs typeface="+mn-cs"/>
                </a:rPr>
                <a:t>,𝑘,𝑚𝑎𝑥) ))〗</a:t>
              </a:r>
              <a:endParaRPr lang="en-AU" sz="1100"/>
            </a:p>
          </xdr:txBody>
        </xdr:sp>
      </mc:Fallback>
    </mc:AlternateContent>
    <xdr:clientData/>
  </xdr:oneCellAnchor>
  <xdr:twoCellAnchor editAs="oneCell">
    <xdr:from>
      <xdr:col>1</xdr:col>
      <xdr:colOff>267528</xdr:colOff>
      <xdr:row>0</xdr:row>
      <xdr:rowOff>159027</xdr:rowOff>
    </xdr:from>
    <xdr:to>
      <xdr:col>1</xdr:col>
      <xdr:colOff>1630682</xdr:colOff>
      <xdr:row>3</xdr:row>
      <xdr:rowOff>160801</xdr:rowOff>
    </xdr:to>
    <xdr:pic>
      <xdr:nvPicPr>
        <xdr:cNvPr id="39" name="Picture 38" descr="Image result for artc extranet">
          <a:extLst>
            <a:ext uri="{FF2B5EF4-FFF2-40B4-BE49-F238E27FC236}">
              <a16:creationId xmlns:a16="http://schemas.microsoft.com/office/drawing/2014/main" id="{26B81A0E-3D1A-47F0-A782-A48B3D04F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3441" y="159027"/>
          <a:ext cx="1363154" cy="57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A549-BEF8-4928-AA7B-642D2E88F3A2}">
  <sheetPr codeName="Sheet1">
    <tabColor theme="0" tint="-0.249977111117893"/>
  </sheetPr>
  <dimension ref="A2:H227"/>
  <sheetViews>
    <sheetView tabSelected="1" zoomScaleNormal="100" zoomScaleSheetLayoutView="85" zoomScalePageLayoutView="115" workbookViewId="0">
      <selection activeCell="C10" sqref="C10:E10"/>
    </sheetView>
  </sheetViews>
  <sheetFormatPr defaultColWidth="8.85546875" defaultRowHeight="15" x14ac:dyDescent="0.25"/>
  <cols>
    <col min="1" max="1" width="6" style="6" customWidth="1"/>
    <col min="2" max="2" width="34.42578125" style="6" customWidth="1"/>
    <col min="3" max="3" width="26" style="6" customWidth="1"/>
    <col min="4" max="4" width="17.85546875" style="6" customWidth="1"/>
    <col min="5" max="5" width="18.140625" style="9" customWidth="1"/>
    <col min="6" max="6" width="23.42578125" style="9" customWidth="1"/>
    <col min="7" max="7" width="6.5703125" style="6" customWidth="1"/>
    <col min="8" max="8" width="23.5703125" style="6" customWidth="1"/>
    <col min="9" max="16384" width="8.85546875" style="6"/>
  </cols>
  <sheetData>
    <row r="2" spans="1:8" x14ac:dyDescent="0.25">
      <c r="D2" s="72" t="s">
        <v>39</v>
      </c>
      <c r="E2" s="72"/>
      <c r="F2" s="72"/>
    </row>
    <row r="3" spans="1:8" x14ac:dyDescent="0.25">
      <c r="D3" s="72" t="s">
        <v>29</v>
      </c>
      <c r="E3" s="72"/>
      <c r="F3" s="72"/>
      <c r="G3" s="7"/>
    </row>
    <row r="4" spans="1:8" x14ac:dyDescent="0.25">
      <c r="E4" s="6"/>
      <c r="F4" s="6"/>
      <c r="G4" s="7"/>
    </row>
    <row r="5" spans="1:8" x14ac:dyDescent="0.25">
      <c r="D5" s="73" t="s">
        <v>30</v>
      </c>
      <c r="E5" s="73"/>
      <c r="F5" s="73"/>
      <c r="G5" s="7"/>
    </row>
    <row r="6" spans="1:8" x14ac:dyDescent="0.25">
      <c r="C6" s="8"/>
      <c r="D6" s="73" t="s">
        <v>26</v>
      </c>
      <c r="E6" s="73"/>
      <c r="F6" s="73"/>
    </row>
    <row r="7" spans="1:8" x14ac:dyDescent="0.25">
      <c r="D7" s="73" t="s">
        <v>27</v>
      </c>
      <c r="E7" s="73"/>
      <c r="F7" s="73"/>
    </row>
    <row r="8" spans="1:8" x14ac:dyDescent="0.25">
      <c r="B8" s="27" t="s">
        <v>32</v>
      </c>
      <c r="C8" s="27"/>
      <c r="D8" s="27"/>
    </row>
    <row r="9" spans="1:8" x14ac:dyDescent="0.25">
      <c r="C9" s="10"/>
      <c r="D9" s="10"/>
    </row>
    <row r="10" spans="1:8" x14ac:dyDescent="0.25">
      <c r="B10" s="11" t="s">
        <v>33</v>
      </c>
      <c r="C10" s="28"/>
      <c r="D10" s="29"/>
      <c r="E10" s="30"/>
    </row>
    <row r="11" spans="1:8" x14ac:dyDescent="0.25">
      <c r="B11" s="11" t="s">
        <v>34</v>
      </c>
      <c r="C11" s="31"/>
      <c r="D11" s="32"/>
      <c r="E11" s="33"/>
    </row>
    <row r="12" spans="1:8" x14ac:dyDescent="0.25">
      <c r="B12" s="11" t="s">
        <v>35</v>
      </c>
      <c r="C12" s="1"/>
      <c r="D12" s="11" t="s">
        <v>36</v>
      </c>
      <c r="E12" s="1"/>
    </row>
    <row r="13" spans="1:8" x14ac:dyDescent="0.25">
      <c r="B13" s="11" t="s">
        <v>37</v>
      </c>
      <c r="C13" s="4" t="s">
        <v>111</v>
      </c>
      <c r="D13" s="5" t="s">
        <v>112</v>
      </c>
      <c r="E13" s="5" t="s">
        <v>113</v>
      </c>
    </row>
    <row r="14" spans="1:8" x14ac:dyDescent="0.25">
      <c r="E14" s="6"/>
      <c r="F14" s="6"/>
    </row>
    <row r="15" spans="1:8" x14ac:dyDescent="0.25">
      <c r="B15" s="12" t="s">
        <v>110</v>
      </c>
      <c r="E15" s="6"/>
      <c r="F15" s="6"/>
    </row>
    <row r="16" spans="1:8" ht="16.5" customHeight="1" x14ac:dyDescent="0.25">
      <c r="A16" s="13"/>
      <c r="B16" s="76" t="s">
        <v>4</v>
      </c>
      <c r="C16" s="76" t="s">
        <v>0</v>
      </c>
      <c r="D16" s="76" t="s">
        <v>1</v>
      </c>
      <c r="E16" s="78" t="s">
        <v>2</v>
      </c>
      <c r="F16" s="78" t="s">
        <v>9</v>
      </c>
      <c r="H16" s="14"/>
    </row>
    <row r="17" spans="1:6" ht="30.75" customHeight="1" x14ac:dyDescent="0.25">
      <c r="A17" s="13"/>
      <c r="B17" s="77"/>
      <c r="C17" s="77"/>
      <c r="D17" s="77"/>
      <c r="E17" s="79"/>
      <c r="F17" s="79"/>
    </row>
    <row r="18" spans="1:6" ht="15" customHeight="1" x14ac:dyDescent="0.25">
      <c r="A18" s="13"/>
      <c r="B18" s="52" t="s">
        <v>5</v>
      </c>
      <c r="C18" s="53"/>
      <c r="D18" s="53"/>
      <c r="E18" s="53"/>
      <c r="F18" s="54"/>
    </row>
    <row r="19" spans="1:6" ht="15" customHeight="1" x14ac:dyDescent="0.25">
      <c r="A19" s="13"/>
      <c r="B19" s="61" t="s">
        <v>10</v>
      </c>
      <c r="C19" s="16" t="s">
        <v>45</v>
      </c>
      <c r="D19" s="1"/>
      <c r="E19" s="64">
        <v>5</v>
      </c>
      <c r="F19" s="67">
        <v>0.111</v>
      </c>
    </row>
    <row r="20" spans="1:6" x14ac:dyDescent="0.25">
      <c r="A20" s="13"/>
      <c r="B20" s="62"/>
      <c r="C20" s="16" t="s">
        <v>46</v>
      </c>
      <c r="D20" s="1"/>
      <c r="E20" s="65"/>
      <c r="F20" s="68"/>
    </row>
    <row r="21" spans="1:6" x14ac:dyDescent="0.25">
      <c r="A21" s="13"/>
      <c r="B21" s="62"/>
      <c r="C21" s="16" t="s">
        <v>47</v>
      </c>
      <c r="D21" s="1"/>
      <c r="E21" s="65"/>
      <c r="F21" s="68"/>
    </row>
    <row r="22" spans="1:6" x14ac:dyDescent="0.25">
      <c r="A22" s="13"/>
      <c r="B22" s="62"/>
      <c r="C22" s="16" t="s">
        <v>48</v>
      </c>
      <c r="D22" s="1"/>
      <c r="E22" s="65"/>
      <c r="F22" s="68"/>
    </row>
    <row r="23" spans="1:6" x14ac:dyDescent="0.25">
      <c r="A23" s="13"/>
      <c r="B23" s="63"/>
      <c r="C23" s="16" t="s">
        <v>49</v>
      </c>
      <c r="D23" s="1"/>
      <c r="E23" s="66"/>
      <c r="F23" s="69"/>
    </row>
    <row r="24" spans="1:6" ht="15" customHeight="1" x14ac:dyDescent="0.25">
      <c r="A24" s="13"/>
      <c r="B24" s="61" t="s">
        <v>11</v>
      </c>
      <c r="C24" s="16" t="s">
        <v>50</v>
      </c>
      <c r="D24" s="1"/>
      <c r="E24" s="64">
        <v>6</v>
      </c>
      <c r="F24" s="67">
        <v>0.06</v>
      </c>
    </row>
    <row r="25" spans="1:6" x14ac:dyDescent="0.25">
      <c r="A25" s="13"/>
      <c r="B25" s="62"/>
      <c r="C25" s="16" t="s">
        <v>51</v>
      </c>
      <c r="D25" s="1"/>
      <c r="E25" s="65"/>
      <c r="F25" s="68"/>
    </row>
    <row r="26" spans="1:6" ht="42.75" x14ac:dyDescent="0.25">
      <c r="A26" s="13"/>
      <c r="B26" s="62"/>
      <c r="C26" s="16" t="s">
        <v>52</v>
      </c>
      <c r="D26" s="1"/>
      <c r="E26" s="65"/>
      <c r="F26" s="68"/>
    </row>
    <row r="27" spans="1:6" x14ac:dyDescent="0.25">
      <c r="A27" s="13"/>
      <c r="B27" s="62"/>
      <c r="C27" s="16" t="s">
        <v>53</v>
      </c>
      <c r="D27" s="1"/>
      <c r="E27" s="65"/>
      <c r="F27" s="68"/>
    </row>
    <row r="28" spans="1:6" x14ac:dyDescent="0.25">
      <c r="A28" s="13"/>
      <c r="B28" s="62"/>
      <c r="C28" s="16" t="s">
        <v>54</v>
      </c>
      <c r="D28" s="1"/>
      <c r="E28" s="65"/>
      <c r="F28" s="68"/>
    </row>
    <row r="29" spans="1:6" x14ac:dyDescent="0.25">
      <c r="A29" s="13"/>
      <c r="B29" s="63"/>
      <c r="C29" s="16" t="s">
        <v>55</v>
      </c>
      <c r="D29" s="1"/>
      <c r="E29" s="66"/>
      <c r="F29" s="69"/>
    </row>
    <row r="30" spans="1:6" ht="15" customHeight="1" x14ac:dyDescent="0.25">
      <c r="A30" s="13"/>
      <c r="B30" s="61" t="s">
        <v>12</v>
      </c>
      <c r="C30" s="16" t="s">
        <v>56</v>
      </c>
      <c r="D30" s="1"/>
      <c r="E30" s="64">
        <v>3</v>
      </c>
      <c r="F30" s="67">
        <v>0.04</v>
      </c>
    </row>
    <row r="31" spans="1:6" x14ac:dyDescent="0.25">
      <c r="A31" s="13"/>
      <c r="B31" s="62"/>
      <c r="C31" s="16" t="s">
        <v>58</v>
      </c>
      <c r="D31" s="1"/>
      <c r="E31" s="65"/>
      <c r="F31" s="68"/>
    </row>
    <row r="32" spans="1:6" x14ac:dyDescent="0.25">
      <c r="A32" s="13"/>
      <c r="B32" s="63"/>
      <c r="C32" s="16" t="s">
        <v>59</v>
      </c>
      <c r="D32" s="1"/>
      <c r="E32" s="66"/>
      <c r="F32" s="69"/>
    </row>
    <row r="33" spans="1:6" x14ac:dyDescent="0.25">
      <c r="A33" s="13"/>
      <c r="B33" s="61" t="s">
        <v>13</v>
      </c>
      <c r="C33" s="17" t="s">
        <v>57</v>
      </c>
      <c r="D33" s="2"/>
      <c r="E33" s="64">
        <v>2</v>
      </c>
      <c r="F33" s="67">
        <v>0.03</v>
      </c>
    </row>
    <row r="34" spans="1:6" x14ac:dyDescent="0.25">
      <c r="A34" s="13"/>
      <c r="B34" s="63"/>
      <c r="C34" s="15" t="s">
        <v>60</v>
      </c>
      <c r="D34" s="3"/>
      <c r="E34" s="66"/>
      <c r="F34" s="69"/>
    </row>
    <row r="35" spans="1:6" x14ac:dyDescent="0.25">
      <c r="A35" s="13"/>
      <c r="B35" s="40"/>
      <c r="C35" s="41"/>
      <c r="D35" s="41"/>
      <c r="E35" s="41"/>
      <c r="F35" s="46">
        <f>SUM(F19:F34)</f>
        <v>0.24099999999999999</v>
      </c>
    </row>
    <row r="36" spans="1:6" x14ac:dyDescent="0.25">
      <c r="A36" s="13"/>
      <c r="B36" s="42"/>
      <c r="C36" s="43"/>
      <c r="D36" s="43"/>
      <c r="E36" s="43"/>
      <c r="F36" s="47"/>
    </row>
    <row r="37" spans="1:6" x14ac:dyDescent="0.25">
      <c r="A37" s="13"/>
      <c r="B37" s="44"/>
      <c r="C37" s="45"/>
      <c r="D37" s="45"/>
      <c r="E37" s="45"/>
      <c r="F37" s="48"/>
    </row>
    <row r="38" spans="1:6" x14ac:dyDescent="0.25">
      <c r="A38" s="13"/>
      <c r="B38" s="40"/>
      <c r="C38" s="41"/>
      <c r="D38" s="41">
        <f>SUM(D19:D34)</f>
        <v>0</v>
      </c>
      <c r="E38" s="55"/>
      <c r="F38" s="58"/>
    </row>
    <row r="39" spans="1:6" x14ac:dyDescent="0.25">
      <c r="A39" s="13"/>
      <c r="B39" s="42"/>
      <c r="C39" s="43"/>
      <c r="D39" s="43"/>
      <c r="E39" s="56"/>
      <c r="F39" s="59"/>
    </row>
    <row r="40" spans="1:6" x14ac:dyDescent="0.25">
      <c r="A40" s="13"/>
      <c r="B40" s="44"/>
      <c r="C40" s="45"/>
      <c r="D40" s="45"/>
      <c r="E40" s="57"/>
      <c r="F40" s="60"/>
    </row>
    <row r="41" spans="1:6" x14ac:dyDescent="0.25">
      <c r="A41" s="13"/>
      <c r="B41" s="40"/>
      <c r="C41" s="41"/>
      <c r="D41" s="41"/>
      <c r="E41" s="55">
        <f>SUM(E19:E34)</f>
        <v>16</v>
      </c>
      <c r="F41" s="58"/>
    </row>
    <row r="42" spans="1:6" x14ac:dyDescent="0.25">
      <c r="A42" s="13"/>
      <c r="B42" s="42"/>
      <c r="C42" s="43"/>
      <c r="D42" s="43"/>
      <c r="E42" s="56"/>
      <c r="F42" s="59"/>
    </row>
    <row r="43" spans="1:6" x14ac:dyDescent="0.25">
      <c r="A43" s="13"/>
      <c r="B43" s="44"/>
      <c r="C43" s="45"/>
      <c r="D43" s="45"/>
      <c r="E43" s="57"/>
      <c r="F43" s="60"/>
    </row>
    <row r="44" spans="1:6" x14ac:dyDescent="0.25">
      <c r="A44" s="13"/>
      <c r="B44" s="40"/>
      <c r="C44" s="41"/>
      <c r="D44" s="41"/>
      <c r="E44" s="41"/>
      <c r="F44" s="46">
        <f>F35*(D38/E41)</f>
        <v>0</v>
      </c>
    </row>
    <row r="45" spans="1:6" x14ac:dyDescent="0.25">
      <c r="A45" s="13"/>
      <c r="B45" s="42"/>
      <c r="C45" s="43"/>
      <c r="D45" s="43"/>
      <c r="E45" s="43"/>
      <c r="F45" s="47"/>
    </row>
    <row r="46" spans="1:6" x14ac:dyDescent="0.25">
      <c r="A46" s="13"/>
      <c r="B46" s="44"/>
      <c r="C46" s="45"/>
      <c r="D46" s="45"/>
      <c r="E46" s="45"/>
      <c r="F46" s="48"/>
    </row>
    <row r="47" spans="1:6" ht="15" customHeight="1" x14ac:dyDescent="0.25">
      <c r="A47" s="13"/>
      <c r="B47" s="52" t="s">
        <v>14</v>
      </c>
      <c r="C47" s="53"/>
      <c r="D47" s="53"/>
      <c r="E47" s="53"/>
      <c r="F47" s="54"/>
    </row>
    <row r="48" spans="1:6" ht="15" customHeight="1" x14ac:dyDescent="0.25">
      <c r="A48" s="13"/>
      <c r="B48" s="61" t="s">
        <v>15</v>
      </c>
      <c r="C48" s="17" t="s">
        <v>61</v>
      </c>
      <c r="D48" s="1"/>
      <c r="E48" s="61">
        <v>4</v>
      </c>
      <c r="F48" s="67">
        <v>0.11700000000000001</v>
      </c>
    </row>
    <row r="49" spans="1:6" x14ac:dyDescent="0.25">
      <c r="A49" s="13"/>
      <c r="B49" s="62"/>
      <c r="C49" s="18" t="s">
        <v>62</v>
      </c>
      <c r="D49" s="1"/>
      <c r="E49" s="62"/>
      <c r="F49" s="68"/>
    </row>
    <row r="50" spans="1:6" x14ac:dyDescent="0.25">
      <c r="A50" s="13"/>
      <c r="B50" s="62"/>
      <c r="C50" s="18" t="s">
        <v>63</v>
      </c>
      <c r="D50" s="1"/>
      <c r="E50" s="62"/>
      <c r="F50" s="68"/>
    </row>
    <row r="51" spans="1:6" x14ac:dyDescent="0.25">
      <c r="A51" s="13"/>
      <c r="B51" s="63"/>
      <c r="C51" s="16" t="s">
        <v>64</v>
      </c>
      <c r="D51" s="1"/>
      <c r="E51" s="63"/>
      <c r="F51" s="69"/>
    </row>
    <row r="52" spans="1:6" ht="15" customHeight="1" x14ac:dyDescent="0.25">
      <c r="A52" s="13"/>
      <c r="B52" s="61" t="s">
        <v>40</v>
      </c>
      <c r="C52" s="17" t="s">
        <v>61</v>
      </c>
      <c r="D52" s="1"/>
      <c r="E52" s="61">
        <v>4</v>
      </c>
      <c r="F52" s="67">
        <v>0.08</v>
      </c>
    </row>
    <row r="53" spans="1:6" x14ac:dyDescent="0.25">
      <c r="A53" s="13"/>
      <c r="B53" s="62"/>
      <c r="C53" s="18" t="s">
        <v>62</v>
      </c>
      <c r="D53" s="1"/>
      <c r="E53" s="62"/>
      <c r="F53" s="68"/>
    </row>
    <row r="54" spans="1:6" x14ac:dyDescent="0.25">
      <c r="A54" s="13"/>
      <c r="B54" s="62"/>
      <c r="C54" s="18" t="s">
        <v>63</v>
      </c>
      <c r="D54" s="1"/>
      <c r="E54" s="62"/>
      <c r="F54" s="68"/>
    </row>
    <row r="55" spans="1:6" x14ac:dyDescent="0.25">
      <c r="A55" s="13"/>
      <c r="B55" s="63"/>
      <c r="C55" s="16" t="s">
        <v>64</v>
      </c>
      <c r="D55" s="1"/>
      <c r="E55" s="63"/>
      <c r="F55" s="69"/>
    </row>
    <row r="56" spans="1:6" x14ac:dyDescent="0.25">
      <c r="A56" s="13"/>
      <c r="B56" s="40"/>
      <c r="C56" s="41"/>
      <c r="D56" s="41"/>
      <c r="E56" s="41"/>
      <c r="F56" s="46">
        <f>SUM(F48:F55)</f>
        <v>0.19700000000000001</v>
      </c>
    </row>
    <row r="57" spans="1:6" x14ac:dyDescent="0.25">
      <c r="A57" s="13"/>
      <c r="B57" s="42"/>
      <c r="C57" s="43"/>
      <c r="D57" s="43"/>
      <c r="E57" s="43"/>
      <c r="F57" s="47"/>
    </row>
    <row r="58" spans="1:6" x14ac:dyDescent="0.25">
      <c r="A58" s="13"/>
      <c r="B58" s="44"/>
      <c r="C58" s="45"/>
      <c r="D58" s="45"/>
      <c r="E58" s="45"/>
      <c r="F58" s="48"/>
    </row>
    <row r="59" spans="1:6" x14ac:dyDescent="0.25">
      <c r="A59" s="13"/>
      <c r="B59" s="40"/>
      <c r="C59" s="41"/>
      <c r="D59" s="41">
        <f>SUM(D48:D55)</f>
        <v>0</v>
      </c>
      <c r="E59" s="55"/>
      <c r="F59" s="58"/>
    </row>
    <row r="60" spans="1:6" x14ac:dyDescent="0.25">
      <c r="A60" s="13"/>
      <c r="B60" s="42"/>
      <c r="C60" s="43"/>
      <c r="D60" s="43"/>
      <c r="E60" s="56"/>
      <c r="F60" s="59"/>
    </row>
    <row r="61" spans="1:6" x14ac:dyDescent="0.25">
      <c r="A61" s="13"/>
      <c r="B61" s="44"/>
      <c r="C61" s="45"/>
      <c r="D61" s="45"/>
      <c r="E61" s="57"/>
      <c r="F61" s="60"/>
    </row>
    <row r="62" spans="1:6" x14ac:dyDescent="0.25">
      <c r="A62" s="13"/>
      <c r="B62" s="40"/>
      <c r="C62" s="41"/>
      <c r="D62" s="41"/>
      <c r="E62" s="55">
        <f>SUM(E48:E55)</f>
        <v>8</v>
      </c>
      <c r="F62" s="58"/>
    </row>
    <row r="63" spans="1:6" x14ac:dyDescent="0.25">
      <c r="A63" s="13"/>
      <c r="B63" s="42"/>
      <c r="C63" s="43"/>
      <c r="D63" s="43"/>
      <c r="E63" s="56"/>
      <c r="F63" s="59"/>
    </row>
    <row r="64" spans="1:6" x14ac:dyDescent="0.25">
      <c r="A64" s="13"/>
      <c r="B64" s="44"/>
      <c r="C64" s="45"/>
      <c r="D64" s="45"/>
      <c r="E64" s="57"/>
      <c r="F64" s="60"/>
    </row>
    <row r="65" spans="1:6" x14ac:dyDescent="0.25">
      <c r="A65" s="13"/>
      <c r="B65" s="40"/>
      <c r="C65" s="41"/>
      <c r="D65" s="41"/>
      <c r="E65" s="41"/>
      <c r="F65" s="46">
        <f>F56*(D59/E62)</f>
        <v>0</v>
      </c>
    </row>
    <row r="66" spans="1:6" x14ac:dyDescent="0.25">
      <c r="A66" s="13"/>
      <c r="B66" s="42"/>
      <c r="C66" s="43"/>
      <c r="D66" s="43"/>
      <c r="E66" s="43"/>
      <c r="F66" s="47"/>
    </row>
    <row r="67" spans="1:6" x14ac:dyDescent="0.25">
      <c r="A67" s="13"/>
      <c r="B67" s="44"/>
      <c r="C67" s="45"/>
      <c r="D67" s="45"/>
      <c r="E67" s="45"/>
      <c r="F67" s="48"/>
    </row>
    <row r="68" spans="1:6" ht="15" customHeight="1" x14ac:dyDescent="0.25">
      <c r="A68" s="13"/>
      <c r="B68" s="52" t="s">
        <v>16</v>
      </c>
      <c r="C68" s="53"/>
      <c r="D68" s="53"/>
      <c r="E68" s="53"/>
      <c r="F68" s="54"/>
    </row>
    <row r="69" spans="1:6" ht="15" customHeight="1" x14ac:dyDescent="0.25">
      <c r="A69" s="13"/>
      <c r="B69" s="61" t="s">
        <v>17</v>
      </c>
      <c r="C69" s="17" t="s">
        <v>65</v>
      </c>
      <c r="D69" s="1"/>
      <c r="E69" s="64">
        <v>5</v>
      </c>
      <c r="F69" s="67">
        <v>0.161</v>
      </c>
    </row>
    <row r="70" spans="1:6" ht="57" x14ac:dyDescent="0.25">
      <c r="A70" s="13"/>
      <c r="B70" s="62"/>
      <c r="C70" s="16" t="s">
        <v>66</v>
      </c>
      <c r="D70" s="1"/>
      <c r="E70" s="65"/>
      <c r="F70" s="68"/>
    </row>
    <row r="71" spans="1:6" ht="57" x14ac:dyDescent="0.25">
      <c r="A71" s="13"/>
      <c r="B71" s="62"/>
      <c r="C71" s="16" t="s">
        <v>67</v>
      </c>
      <c r="D71" s="1"/>
      <c r="E71" s="65"/>
      <c r="F71" s="68"/>
    </row>
    <row r="72" spans="1:6" ht="57" x14ac:dyDescent="0.25">
      <c r="A72" s="13"/>
      <c r="B72" s="62"/>
      <c r="C72" s="16" t="s">
        <v>68</v>
      </c>
      <c r="D72" s="1"/>
      <c r="E72" s="65"/>
      <c r="F72" s="68"/>
    </row>
    <row r="73" spans="1:6" ht="71.25" x14ac:dyDescent="0.25">
      <c r="A73" s="13"/>
      <c r="B73" s="63"/>
      <c r="C73" s="16" t="s">
        <v>69</v>
      </c>
      <c r="D73" s="1"/>
      <c r="E73" s="66"/>
      <c r="F73" s="69"/>
    </row>
    <row r="74" spans="1:6" x14ac:dyDescent="0.25">
      <c r="A74" s="13"/>
      <c r="B74" s="40"/>
      <c r="C74" s="41"/>
      <c r="D74" s="41"/>
      <c r="E74" s="41"/>
      <c r="F74" s="46">
        <f>SUM(F69)</f>
        <v>0.161</v>
      </c>
    </row>
    <row r="75" spans="1:6" x14ac:dyDescent="0.25">
      <c r="A75" s="13"/>
      <c r="B75" s="42"/>
      <c r="C75" s="43"/>
      <c r="D75" s="43"/>
      <c r="E75" s="43"/>
      <c r="F75" s="47"/>
    </row>
    <row r="76" spans="1:6" x14ac:dyDescent="0.25">
      <c r="A76" s="13"/>
      <c r="B76" s="44"/>
      <c r="C76" s="45"/>
      <c r="D76" s="45"/>
      <c r="E76" s="45"/>
      <c r="F76" s="48"/>
    </row>
    <row r="77" spans="1:6" x14ac:dyDescent="0.25">
      <c r="A77" s="13"/>
      <c r="B77" s="40"/>
      <c r="C77" s="41"/>
      <c r="D77" s="41">
        <f>SUM(D69:D73)</f>
        <v>0</v>
      </c>
      <c r="E77" s="55"/>
      <c r="F77" s="58"/>
    </row>
    <row r="78" spans="1:6" x14ac:dyDescent="0.25">
      <c r="A78" s="13"/>
      <c r="B78" s="42"/>
      <c r="C78" s="43"/>
      <c r="D78" s="43"/>
      <c r="E78" s="56"/>
      <c r="F78" s="59"/>
    </row>
    <row r="79" spans="1:6" x14ac:dyDescent="0.25">
      <c r="A79" s="13"/>
      <c r="B79" s="44"/>
      <c r="C79" s="45"/>
      <c r="D79" s="45"/>
      <c r="E79" s="57"/>
      <c r="F79" s="60"/>
    </row>
    <row r="80" spans="1:6" x14ac:dyDescent="0.25">
      <c r="A80" s="13"/>
      <c r="B80" s="40"/>
      <c r="C80" s="41"/>
      <c r="D80" s="41"/>
      <c r="E80" s="55">
        <f>SUM(E69)</f>
        <v>5</v>
      </c>
      <c r="F80" s="58"/>
    </row>
    <row r="81" spans="1:7" x14ac:dyDescent="0.25">
      <c r="A81" s="13"/>
      <c r="B81" s="42"/>
      <c r="C81" s="43"/>
      <c r="D81" s="43"/>
      <c r="E81" s="56"/>
      <c r="F81" s="59"/>
    </row>
    <row r="82" spans="1:7" x14ac:dyDescent="0.25">
      <c r="A82" s="13"/>
      <c r="B82" s="44"/>
      <c r="C82" s="45"/>
      <c r="D82" s="45"/>
      <c r="E82" s="57"/>
      <c r="F82" s="60"/>
    </row>
    <row r="83" spans="1:7" x14ac:dyDescent="0.25">
      <c r="A83" s="13"/>
      <c r="B83" s="40"/>
      <c r="C83" s="41"/>
      <c r="D83" s="41"/>
      <c r="E83" s="41"/>
      <c r="F83" s="46">
        <f>F74*(D77/E80)</f>
        <v>0</v>
      </c>
    </row>
    <row r="84" spans="1:7" x14ac:dyDescent="0.25">
      <c r="A84" s="13"/>
      <c r="B84" s="42"/>
      <c r="C84" s="43"/>
      <c r="D84" s="43"/>
      <c r="E84" s="43"/>
      <c r="F84" s="47"/>
    </row>
    <row r="85" spans="1:7" x14ac:dyDescent="0.25">
      <c r="A85" s="13"/>
      <c r="B85" s="44"/>
      <c r="C85" s="45"/>
      <c r="D85" s="45"/>
      <c r="E85" s="45"/>
      <c r="F85" s="48"/>
    </row>
    <row r="86" spans="1:7" ht="15.75" customHeight="1" x14ac:dyDescent="0.25">
      <c r="A86" s="13"/>
      <c r="B86" s="52" t="s">
        <v>7</v>
      </c>
      <c r="C86" s="53"/>
      <c r="D86" s="53"/>
      <c r="E86" s="53"/>
      <c r="F86" s="54"/>
    </row>
    <row r="87" spans="1:7" ht="42.75" x14ac:dyDescent="0.25">
      <c r="A87" s="13"/>
      <c r="B87" s="61" t="s">
        <v>41</v>
      </c>
      <c r="C87" s="17" t="s">
        <v>70</v>
      </c>
      <c r="D87" s="1"/>
      <c r="E87" s="64">
        <v>9</v>
      </c>
      <c r="F87" s="67">
        <v>0.112</v>
      </c>
      <c r="G87" s="19"/>
    </row>
    <row r="88" spans="1:7" ht="65.25" customHeight="1" x14ac:dyDescent="0.25">
      <c r="A88" s="13"/>
      <c r="B88" s="62"/>
      <c r="C88" s="16" t="s">
        <v>71</v>
      </c>
      <c r="D88" s="1"/>
      <c r="E88" s="65"/>
      <c r="F88" s="68"/>
      <c r="G88" s="19"/>
    </row>
    <row r="89" spans="1:7" ht="85.5" customHeight="1" x14ac:dyDescent="0.25">
      <c r="A89" s="13"/>
      <c r="B89" s="62"/>
      <c r="C89" s="16" t="s">
        <v>72</v>
      </c>
      <c r="D89" s="1"/>
      <c r="E89" s="65"/>
      <c r="F89" s="68"/>
      <c r="G89" s="19"/>
    </row>
    <row r="90" spans="1:7" ht="78.75" customHeight="1" x14ac:dyDescent="0.25">
      <c r="A90" s="13"/>
      <c r="B90" s="62"/>
      <c r="C90" s="16" t="s">
        <v>73</v>
      </c>
      <c r="D90" s="1"/>
      <c r="E90" s="65"/>
      <c r="F90" s="68"/>
      <c r="G90" s="19"/>
    </row>
    <row r="91" spans="1:7" ht="63" customHeight="1" x14ac:dyDescent="0.25">
      <c r="A91" s="13"/>
      <c r="B91" s="62"/>
      <c r="C91" s="16" t="s">
        <v>74</v>
      </c>
      <c r="D91" s="1"/>
      <c r="E91" s="65"/>
      <c r="F91" s="68"/>
      <c r="G91" s="19"/>
    </row>
    <row r="92" spans="1:7" ht="78.75" customHeight="1" x14ac:dyDescent="0.25">
      <c r="A92" s="13"/>
      <c r="B92" s="62"/>
      <c r="C92" s="16" t="s">
        <v>75</v>
      </c>
      <c r="D92" s="1"/>
      <c r="E92" s="65"/>
      <c r="F92" s="68"/>
      <c r="G92" s="19"/>
    </row>
    <row r="93" spans="1:7" ht="73.5" customHeight="1" x14ac:dyDescent="0.25">
      <c r="A93" s="13"/>
      <c r="B93" s="62"/>
      <c r="C93" s="16" t="s">
        <v>76</v>
      </c>
      <c r="D93" s="1"/>
      <c r="E93" s="65"/>
      <c r="F93" s="68"/>
      <c r="G93" s="19"/>
    </row>
    <row r="94" spans="1:7" ht="120" customHeight="1" x14ac:dyDescent="0.25">
      <c r="A94" s="13"/>
      <c r="B94" s="62"/>
      <c r="C94" s="16" t="s">
        <v>77</v>
      </c>
      <c r="D94" s="1"/>
      <c r="E94" s="65"/>
      <c r="F94" s="68"/>
      <c r="G94" s="19"/>
    </row>
    <row r="95" spans="1:7" ht="60.75" customHeight="1" x14ac:dyDescent="0.25">
      <c r="A95" s="13"/>
      <c r="B95" s="63"/>
      <c r="C95" s="16" t="s">
        <v>78</v>
      </c>
      <c r="D95" s="1"/>
      <c r="E95" s="66"/>
      <c r="F95" s="69"/>
      <c r="G95" s="19"/>
    </row>
    <row r="96" spans="1:7" ht="76.5" customHeight="1" x14ac:dyDescent="0.25">
      <c r="A96" s="13"/>
      <c r="B96" s="61" t="s">
        <v>43</v>
      </c>
      <c r="C96" s="16" t="s">
        <v>65</v>
      </c>
      <c r="D96" s="1"/>
      <c r="E96" s="64">
        <v>2</v>
      </c>
      <c r="F96" s="67">
        <v>0.02</v>
      </c>
      <c r="G96" s="19"/>
    </row>
    <row r="97" spans="1:7" ht="71.25" customHeight="1" x14ac:dyDescent="0.25">
      <c r="A97" s="13"/>
      <c r="B97" s="63"/>
      <c r="C97" s="16" t="s">
        <v>79</v>
      </c>
      <c r="D97" s="1"/>
      <c r="E97" s="66"/>
      <c r="F97" s="69"/>
      <c r="G97" s="19"/>
    </row>
    <row r="98" spans="1:7" ht="15.75" customHeight="1" x14ac:dyDescent="0.25">
      <c r="A98" s="13"/>
      <c r="B98" s="40"/>
      <c r="C98" s="41"/>
      <c r="D98" s="41"/>
      <c r="E98" s="41"/>
      <c r="F98" s="46">
        <f>SUM(F87:F97)</f>
        <v>0.13200000000000001</v>
      </c>
    </row>
    <row r="99" spans="1:7" ht="15.75" customHeight="1" x14ac:dyDescent="0.25">
      <c r="A99" s="13"/>
      <c r="B99" s="42"/>
      <c r="C99" s="43"/>
      <c r="D99" s="43"/>
      <c r="E99" s="43"/>
      <c r="F99" s="47"/>
    </row>
    <row r="100" spans="1:7" ht="15.75" customHeight="1" x14ac:dyDescent="0.25">
      <c r="A100" s="13"/>
      <c r="B100" s="44"/>
      <c r="C100" s="45"/>
      <c r="D100" s="45"/>
      <c r="E100" s="45"/>
      <c r="F100" s="48"/>
    </row>
    <row r="101" spans="1:7" ht="15.75" customHeight="1" x14ac:dyDescent="0.25">
      <c r="A101" s="13"/>
      <c r="B101" s="40"/>
      <c r="C101" s="41"/>
      <c r="D101" s="41">
        <f>SUM(D87:D97)</f>
        <v>0</v>
      </c>
      <c r="E101" s="55"/>
      <c r="F101" s="58"/>
    </row>
    <row r="102" spans="1:7" ht="15.75" customHeight="1" x14ac:dyDescent="0.25">
      <c r="A102" s="13"/>
      <c r="B102" s="42"/>
      <c r="C102" s="43"/>
      <c r="D102" s="43"/>
      <c r="E102" s="56"/>
      <c r="F102" s="59"/>
    </row>
    <row r="103" spans="1:7" ht="15.75" customHeight="1" x14ac:dyDescent="0.25">
      <c r="A103" s="13"/>
      <c r="B103" s="44"/>
      <c r="C103" s="45"/>
      <c r="D103" s="45"/>
      <c r="E103" s="57"/>
      <c r="F103" s="60"/>
    </row>
    <row r="104" spans="1:7" ht="15.75" customHeight="1" x14ac:dyDescent="0.25">
      <c r="A104" s="13"/>
      <c r="B104" s="40"/>
      <c r="C104" s="41"/>
      <c r="D104" s="41"/>
      <c r="E104" s="55">
        <f>SUM(E87:E97)</f>
        <v>11</v>
      </c>
      <c r="F104" s="58"/>
    </row>
    <row r="105" spans="1:7" ht="15.75" customHeight="1" x14ac:dyDescent="0.25">
      <c r="A105" s="13"/>
      <c r="B105" s="42"/>
      <c r="C105" s="43"/>
      <c r="D105" s="43"/>
      <c r="E105" s="56"/>
      <c r="F105" s="59"/>
    </row>
    <row r="106" spans="1:7" ht="15.75" customHeight="1" x14ac:dyDescent="0.25">
      <c r="A106" s="13"/>
      <c r="B106" s="44"/>
      <c r="C106" s="45"/>
      <c r="D106" s="45"/>
      <c r="E106" s="57"/>
      <c r="F106" s="60"/>
    </row>
    <row r="107" spans="1:7" ht="15.75" customHeight="1" x14ac:dyDescent="0.25">
      <c r="A107" s="13"/>
      <c r="B107" s="40"/>
      <c r="C107" s="41"/>
      <c r="D107" s="41"/>
      <c r="E107" s="41"/>
      <c r="F107" s="46">
        <f>F98*(D101/E104)</f>
        <v>0</v>
      </c>
    </row>
    <row r="108" spans="1:7" ht="15.75" customHeight="1" x14ac:dyDescent="0.25">
      <c r="A108" s="13"/>
      <c r="B108" s="42"/>
      <c r="C108" s="43"/>
      <c r="D108" s="43"/>
      <c r="E108" s="43"/>
      <c r="F108" s="47"/>
    </row>
    <row r="109" spans="1:7" ht="15.75" customHeight="1" x14ac:dyDescent="0.25">
      <c r="A109" s="13"/>
      <c r="B109" s="44"/>
      <c r="C109" s="45"/>
      <c r="D109" s="45"/>
      <c r="E109" s="45"/>
      <c r="F109" s="48"/>
    </row>
    <row r="110" spans="1:7" ht="15.75" customHeight="1" x14ac:dyDescent="0.25">
      <c r="A110" s="13"/>
      <c r="B110" s="52" t="s">
        <v>8</v>
      </c>
      <c r="C110" s="53"/>
      <c r="D110" s="53"/>
      <c r="E110" s="53"/>
      <c r="F110" s="54"/>
    </row>
    <row r="111" spans="1:7" ht="15.75" customHeight="1" x14ac:dyDescent="0.25">
      <c r="A111" s="13"/>
      <c r="B111" s="61" t="s">
        <v>18</v>
      </c>
      <c r="C111" s="16" t="s">
        <v>80</v>
      </c>
      <c r="D111" s="1"/>
      <c r="E111" s="64">
        <v>3</v>
      </c>
      <c r="F111" s="67">
        <v>2.4E-2</v>
      </c>
    </row>
    <row r="112" spans="1:7" ht="15.75" customHeight="1" x14ac:dyDescent="0.25">
      <c r="A112" s="13"/>
      <c r="B112" s="62"/>
      <c r="C112" s="16" t="s">
        <v>81</v>
      </c>
      <c r="D112" s="1"/>
      <c r="E112" s="65"/>
      <c r="F112" s="68"/>
    </row>
    <row r="113" spans="1:6" ht="15.75" customHeight="1" x14ac:dyDescent="0.25">
      <c r="A113" s="13"/>
      <c r="B113" s="63"/>
      <c r="C113" s="16" t="s">
        <v>82</v>
      </c>
      <c r="D113" s="1"/>
      <c r="E113" s="66"/>
      <c r="F113" s="69"/>
    </row>
    <row r="114" spans="1:6" ht="15.75" customHeight="1" x14ac:dyDescent="0.25">
      <c r="A114" s="13"/>
      <c r="B114" s="61" t="s">
        <v>19</v>
      </c>
      <c r="C114" s="17" t="s">
        <v>80</v>
      </c>
      <c r="D114" s="1"/>
      <c r="E114" s="64">
        <v>4</v>
      </c>
      <c r="F114" s="67">
        <v>0.01</v>
      </c>
    </row>
    <row r="115" spans="1:6" ht="15.75" customHeight="1" x14ac:dyDescent="0.25">
      <c r="A115" s="13"/>
      <c r="B115" s="62"/>
      <c r="C115" s="16" t="s">
        <v>83</v>
      </c>
      <c r="D115" s="1"/>
      <c r="E115" s="65"/>
      <c r="F115" s="68"/>
    </row>
    <row r="116" spans="1:6" ht="15.75" customHeight="1" x14ac:dyDescent="0.25">
      <c r="A116" s="13"/>
      <c r="B116" s="62"/>
      <c r="C116" s="16" t="s">
        <v>84</v>
      </c>
      <c r="D116" s="1"/>
      <c r="E116" s="65"/>
      <c r="F116" s="68"/>
    </row>
    <row r="117" spans="1:6" ht="27.75" customHeight="1" x14ac:dyDescent="0.25">
      <c r="A117" s="13"/>
      <c r="B117" s="63"/>
      <c r="C117" s="16" t="s">
        <v>85</v>
      </c>
      <c r="D117" s="1"/>
      <c r="E117" s="66"/>
      <c r="F117" s="69"/>
    </row>
    <row r="118" spans="1:6" ht="15.75" customHeight="1" x14ac:dyDescent="0.25">
      <c r="A118" s="13"/>
      <c r="B118" s="61" t="s">
        <v>20</v>
      </c>
      <c r="C118" s="16" t="s">
        <v>86</v>
      </c>
      <c r="D118" s="1"/>
      <c r="E118" s="64">
        <v>4</v>
      </c>
      <c r="F118" s="67">
        <v>0.01</v>
      </c>
    </row>
    <row r="119" spans="1:6" ht="15.75" customHeight="1" x14ac:dyDescent="0.25">
      <c r="A119" s="13"/>
      <c r="B119" s="62"/>
      <c r="C119" s="16" t="s">
        <v>87</v>
      </c>
      <c r="D119" s="1"/>
      <c r="E119" s="65"/>
      <c r="F119" s="68"/>
    </row>
    <row r="120" spans="1:6" ht="15.75" customHeight="1" x14ac:dyDescent="0.25">
      <c r="A120" s="13"/>
      <c r="B120" s="62"/>
      <c r="C120" s="16" t="s">
        <v>88</v>
      </c>
      <c r="D120" s="1"/>
      <c r="E120" s="65"/>
      <c r="F120" s="68"/>
    </row>
    <row r="121" spans="1:6" ht="15.75" customHeight="1" x14ac:dyDescent="0.25">
      <c r="A121" s="13"/>
      <c r="B121" s="63"/>
      <c r="C121" s="16" t="s">
        <v>89</v>
      </c>
      <c r="D121" s="1"/>
      <c r="E121" s="66"/>
      <c r="F121" s="69"/>
    </row>
    <row r="122" spans="1:6" ht="15.75" customHeight="1" x14ac:dyDescent="0.25">
      <c r="A122" s="13"/>
      <c r="B122" s="61" t="s">
        <v>42</v>
      </c>
      <c r="C122" s="16" t="s">
        <v>86</v>
      </c>
      <c r="D122" s="1"/>
      <c r="E122" s="64">
        <v>4</v>
      </c>
      <c r="F122" s="67">
        <v>0.01</v>
      </c>
    </row>
    <row r="123" spans="1:6" ht="15.75" customHeight="1" x14ac:dyDescent="0.25">
      <c r="A123" s="13"/>
      <c r="B123" s="62"/>
      <c r="C123" s="16" t="s">
        <v>87</v>
      </c>
      <c r="D123" s="1"/>
      <c r="E123" s="65"/>
      <c r="F123" s="68"/>
    </row>
    <row r="124" spans="1:6" ht="15.75" customHeight="1" x14ac:dyDescent="0.25">
      <c r="A124" s="13"/>
      <c r="B124" s="62"/>
      <c r="C124" s="16" t="s">
        <v>88</v>
      </c>
      <c r="D124" s="1"/>
      <c r="E124" s="65"/>
      <c r="F124" s="68"/>
    </row>
    <row r="125" spans="1:6" ht="15.75" customHeight="1" x14ac:dyDescent="0.25">
      <c r="A125" s="13"/>
      <c r="B125" s="63"/>
      <c r="C125" s="16" t="s">
        <v>89</v>
      </c>
      <c r="D125" s="1"/>
      <c r="E125" s="66"/>
      <c r="F125" s="69"/>
    </row>
    <row r="126" spans="1:6" ht="15.75" customHeight="1" x14ac:dyDescent="0.25">
      <c r="A126" s="13"/>
      <c r="B126" s="61" t="s">
        <v>21</v>
      </c>
      <c r="C126" s="16" t="s">
        <v>90</v>
      </c>
      <c r="D126" s="1"/>
      <c r="E126" s="64">
        <v>3</v>
      </c>
      <c r="F126" s="67">
        <v>2.4E-2</v>
      </c>
    </row>
    <row r="127" spans="1:6" ht="15.75" customHeight="1" x14ac:dyDescent="0.25">
      <c r="A127" s="13"/>
      <c r="B127" s="62"/>
      <c r="C127" s="16" t="s">
        <v>91</v>
      </c>
      <c r="D127" s="1"/>
      <c r="E127" s="65"/>
      <c r="F127" s="68"/>
    </row>
    <row r="128" spans="1:6" ht="15.75" customHeight="1" x14ac:dyDescent="0.25">
      <c r="A128" s="13"/>
      <c r="B128" s="63"/>
      <c r="C128" s="16" t="s">
        <v>92</v>
      </c>
      <c r="D128" s="1"/>
      <c r="E128" s="66"/>
      <c r="F128" s="69"/>
    </row>
    <row r="129" spans="1:6" ht="15.75" customHeight="1" x14ac:dyDescent="0.25">
      <c r="A129" s="13"/>
      <c r="B129" s="61" t="s">
        <v>3</v>
      </c>
      <c r="C129" s="16" t="s">
        <v>90</v>
      </c>
      <c r="D129" s="1"/>
      <c r="E129" s="64">
        <v>6</v>
      </c>
      <c r="F129" s="67">
        <v>0.01</v>
      </c>
    </row>
    <row r="130" spans="1:6" ht="89.25" customHeight="1" x14ac:dyDescent="0.25">
      <c r="A130" s="13"/>
      <c r="B130" s="62"/>
      <c r="C130" s="16" t="s">
        <v>93</v>
      </c>
      <c r="D130" s="1"/>
      <c r="E130" s="65"/>
      <c r="F130" s="68"/>
    </row>
    <row r="131" spans="1:6" ht="84" customHeight="1" x14ac:dyDescent="0.25">
      <c r="A131" s="13"/>
      <c r="B131" s="62"/>
      <c r="C131" s="16" t="s">
        <v>94</v>
      </c>
      <c r="D131" s="1"/>
      <c r="E131" s="65"/>
      <c r="F131" s="68"/>
    </row>
    <row r="132" spans="1:6" ht="75" customHeight="1" x14ac:dyDescent="0.25">
      <c r="A132" s="13"/>
      <c r="B132" s="62"/>
      <c r="C132" s="61" t="s">
        <v>95</v>
      </c>
      <c r="D132" s="74"/>
      <c r="E132" s="65"/>
      <c r="F132" s="68"/>
    </row>
    <row r="133" spans="1:6" ht="15.75" customHeight="1" x14ac:dyDescent="0.25">
      <c r="A133" s="13"/>
      <c r="B133" s="62"/>
      <c r="C133" s="63"/>
      <c r="D133" s="75"/>
      <c r="E133" s="65"/>
      <c r="F133" s="68"/>
    </row>
    <row r="134" spans="1:6" ht="78" customHeight="1" x14ac:dyDescent="0.25">
      <c r="A134" s="13"/>
      <c r="B134" s="62"/>
      <c r="C134" s="16" t="s">
        <v>96</v>
      </c>
      <c r="D134" s="1"/>
      <c r="E134" s="65"/>
      <c r="F134" s="68"/>
    </row>
    <row r="135" spans="1:6" ht="84.75" customHeight="1" x14ac:dyDescent="0.25">
      <c r="A135" s="13"/>
      <c r="B135" s="63"/>
      <c r="C135" s="16" t="s">
        <v>97</v>
      </c>
      <c r="D135" s="1"/>
      <c r="E135" s="66"/>
      <c r="F135" s="69"/>
    </row>
    <row r="136" spans="1:6" ht="15.75" customHeight="1" x14ac:dyDescent="0.25">
      <c r="A136" s="13"/>
      <c r="B136" s="61" t="s">
        <v>22</v>
      </c>
      <c r="C136" s="16" t="s">
        <v>86</v>
      </c>
      <c r="D136" s="1"/>
      <c r="E136" s="64">
        <v>4</v>
      </c>
      <c r="F136" s="67">
        <v>0.01</v>
      </c>
    </row>
    <row r="137" spans="1:6" ht="15.75" customHeight="1" x14ac:dyDescent="0.25">
      <c r="A137" s="13"/>
      <c r="B137" s="62"/>
      <c r="C137" s="16" t="s">
        <v>87</v>
      </c>
      <c r="D137" s="1"/>
      <c r="E137" s="65"/>
      <c r="F137" s="68"/>
    </row>
    <row r="138" spans="1:6" ht="15.75" customHeight="1" x14ac:dyDescent="0.25">
      <c r="A138" s="13"/>
      <c r="B138" s="62"/>
      <c r="C138" s="16" t="s">
        <v>88</v>
      </c>
      <c r="D138" s="1"/>
      <c r="E138" s="65"/>
      <c r="F138" s="68"/>
    </row>
    <row r="139" spans="1:6" ht="15.75" customHeight="1" x14ac:dyDescent="0.25">
      <c r="A139" s="13"/>
      <c r="B139" s="63"/>
      <c r="C139" s="16" t="s">
        <v>89</v>
      </c>
      <c r="D139" s="1"/>
      <c r="E139" s="66"/>
      <c r="F139" s="69"/>
    </row>
    <row r="140" spans="1:6" ht="15.75" customHeight="1" x14ac:dyDescent="0.25">
      <c r="A140" s="13"/>
      <c r="B140" s="61" t="s">
        <v>23</v>
      </c>
      <c r="C140" s="16" t="s">
        <v>86</v>
      </c>
      <c r="D140" s="1"/>
      <c r="E140" s="64">
        <v>4</v>
      </c>
      <c r="F140" s="67">
        <v>0.01</v>
      </c>
    </row>
    <row r="141" spans="1:6" ht="15.75" customHeight="1" x14ac:dyDescent="0.25">
      <c r="A141" s="13"/>
      <c r="B141" s="62"/>
      <c r="C141" s="16" t="s">
        <v>87</v>
      </c>
      <c r="D141" s="1"/>
      <c r="E141" s="65"/>
      <c r="F141" s="68"/>
    </row>
    <row r="142" spans="1:6" ht="15.75" customHeight="1" x14ac:dyDescent="0.25">
      <c r="A142" s="13"/>
      <c r="B142" s="62"/>
      <c r="C142" s="16" t="s">
        <v>88</v>
      </c>
      <c r="D142" s="1"/>
      <c r="E142" s="65"/>
      <c r="F142" s="68"/>
    </row>
    <row r="143" spans="1:6" ht="15.75" customHeight="1" x14ac:dyDescent="0.25">
      <c r="A143" s="13"/>
      <c r="B143" s="63"/>
      <c r="C143" s="16" t="s">
        <v>89</v>
      </c>
      <c r="D143" s="1"/>
      <c r="E143" s="66"/>
      <c r="F143" s="69"/>
    </row>
    <row r="144" spans="1:6" ht="15.75" customHeight="1" x14ac:dyDescent="0.25">
      <c r="A144" s="13"/>
      <c r="B144" s="40"/>
      <c r="C144" s="41"/>
      <c r="D144" s="41"/>
      <c r="E144" s="41"/>
      <c r="F144" s="46">
        <f>SUM(F111:F143)</f>
        <v>0.108</v>
      </c>
    </row>
    <row r="145" spans="1:6" ht="15.75" customHeight="1" x14ac:dyDescent="0.25">
      <c r="A145" s="13"/>
      <c r="B145" s="42"/>
      <c r="C145" s="43"/>
      <c r="D145" s="43"/>
      <c r="E145" s="43"/>
      <c r="F145" s="47"/>
    </row>
    <row r="146" spans="1:6" ht="15.75" customHeight="1" x14ac:dyDescent="0.25">
      <c r="A146" s="13"/>
      <c r="B146" s="44"/>
      <c r="C146" s="45"/>
      <c r="D146" s="45"/>
      <c r="E146" s="45"/>
      <c r="F146" s="48"/>
    </row>
    <row r="147" spans="1:6" ht="15.75" customHeight="1" x14ac:dyDescent="0.25">
      <c r="A147" s="13"/>
      <c r="B147" s="40"/>
      <c r="C147" s="41"/>
      <c r="D147" s="41">
        <f>SUM(D111:D143)</f>
        <v>0</v>
      </c>
      <c r="E147" s="55"/>
      <c r="F147" s="58"/>
    </row>
    <row r="148" spans="1:6" ht="15.75" customHeight="1" x14ac:dyDescent="0.25">
      <c r="A148" s="13"/>
      <c r="B148" s="42"/>
      <c r="C148" s="43"/>
      <c r="D148" s="43"/>
      <c r="E148" s="56"/>
      <c r="F148" s="59"/>
    </row>
    <row r="149" spans="1:6" ht="15.75" customHeight="1" x14ac:dyDescent="0.25">
      <c r="A149" s="13"/>
      <c r="B149" s="44"/>
      <c r="C149" s="45"/>
      <c r="D149" s="45"/>
      <c r="E149" s="57"/>
      <c r="F149" s="60"/>
    </row>
    <row r="150" spans="1:6" ht="15.75" customHeight="1" x14ac:dyDescent="0.25">
      <c r="A150" s="13"/>
      <c r="B150" s="40"/>
      <c r="C150" s="41"/>
      <c r="D150" s="41"/>
      <c r="E150" s="55">
        <f>SUM(E111:E143)</f>
        <v>32</v>
      </c>
      <c r="F150" s="58"/>
    </row>
    <row r="151" spans="1:6" ht="15.75" customHeight="1" x14ac:dyDescent="0.25">
      <c r="A151" s="13"/>
      <c r="B151" s="42"/>
      <c r="C151" s="43"/>
      <c r="D151" s="43"/>
      <c r="E151" s="56"/>
      <c r="F151" s="59"/>
    </row>
    <row r="152" spans="1:6" ht="15.75" customHeight="1" x14ac:dyDescent="0.25">
      <c r="A152" s="13"/>
      <c r="B152" s="44"/>
      <c r="C152" s="45"/>
      <c r="D152" s="45"/>
      <c r="E152" s="57"/>
      <c r="F152" s="60"/>
    </row>
    <row r="153" spans="1:6" ht="15.75" customHeight="1" x14ac:dyDescent="0.25">
      <c r="A153" s="13"/>
      <c r="B153" s="40"/>
      <c r="C153" s="41"/>
      <c r="D153" s="41"/>
      <c r="E153" s="41"/>
      <c r="F153" s="46">
        <f>F144*(D147/E150)</f>
        <v>0</v>
      </c>
    </row>
    <row r="154" spans="1:6" ht="15.75" customHeight="1" x14ac:dyDescent="0.25">
      <c r="A154" s="13"/>
      <c r="B154" s="42"/>
      <c r="C154" s="43"/>
      <c r="D154" s="43"/>
      <c r="E154" s="43"/>
      <c r="F154" s="47"/>
    </row>
    <row r="155" spans="1:6" ht="15.75" customHeight="1" x14ac:dyDescent="0.25">
      <c r="A155" s="13"/>
      <c r="B155" s="44"/>
      <c r="C155" s="45"/>
      <c r="D155" s="45"/>
      <c r="E155" s="45"/>
      <c r="F155" s="48"/>
    </row>
    <row r="156" spans="1:6" ht="16.5" customHeight="1" x14ac:dyDescent="0.25">
      <c r="A156" s="13"/>
      <c r="B156" s="52" t="s">
        <v>6</v>
      </c>
      <c r="C156" s="53"/>
      <c r="D156" s="53"/>
      <c r="E156" s="53"/>
      <c r="F156" s="54"/>
    </row>
    <row r="157" spans="1:6" ht="14.25" customHeight="1" x14ac:dyDescent="0.25">
      <c r="A157" s="13"/>
      <c r="B157" s="61" t="s">
        <v>24</v>
      </c>
      <c r="C157" s="16" t="s">
        <v>86</v>
      </c>
      <c r="D157" s="1"/>
      <c r="E157" s="64">
        <v>4</v>
      </c>
      <c r="F157" s="67">
        <v>0.02</v>
      </c>
    </row>
    <row r="158" spans="1:6" ht="15" customHeight="1" x14ac:dyDescent="0.25">
      <c r="A158" s="13"/>
      <c r="B158" s="62"/>
      <c r="C158" s="16" t="s">
        <v>87</v>
      </c>
      <c r="D158" s="1"/>
      <c r="E158" s="65"/>
      <c r="F158" s="68"/>
    </row>
    <row r="159" spans="1:6" ht="15" customHeight="1" x14ac:dyDescent="0.25">
      <c r="A159" s="13"/>
      <c r="B159" s="62"/>
      <c r="C159" s="18" t="s">
        <v>98</v>
      </c>
      <c r="D159" s="1"/>
      <c r="E159" s="65"/>
      <c r="F159" s="68"/>
    </row>
    <row r="160" spans="1:6" ht="15" customHeight="1" x14ac:dyDescent="0.25">
      <c r="A160" s="13"/>
      <c r="B160" s="63"/>
      <c r="C160" s="16" t="s">
        <v>99</v>
      </c>
      <c r="D160" s="1"/>
      <c r="E160" s="66"/>
      <c r="F160" s="69"/>
    </row>
    <row r="161" spans="1:7" ht="15" customHeight="1" x14ac:dyDescent="0.25">
      <c r="A161" s="13"/>
      <c r="B161" s="61" t="s">
        <v>44</v>
      </c>
      <c r="C161" s="16" t="s">
        <v>100</v>
      </c>
      <c r="D161" s="1"/>
      <c r="E161" s="64">
        <v>6</v>
      </c>
      <c r="F161" s="67">
        <v>6.9000000000000006E-2</v>
      </c>
    </row>
    <row r="162" spans="1:7" ht="75.75" customHeight="1" x14ac:dyDescent="0.25">
      <c r="A162" s="13"/>
      <c r="B162" s="62"/>
      <c r="C162" s="16" t="s">
        <v>101</v>
      </c>
      <c r="D162" s="1"/>
      <c r="E162" s="65"/>
      <c r="F162" s="68"/>
    </row>
    <row r="163" spans="1:7" ht="51" customHeight="1" x14ac:dyDescent="0.25">
      <c r="A163" s="13"/>
      <c r="B163" s="62"/>
      <c r="C163" s="16" t="s">
        <v>102</v>
      </c>
      <c r="D163" s="1"/>
      <c r="E163" s="65"/>
      <c r="F163" s="68"/>
    </row>
    <row r="164" spans="1:7" ht="47.25" customHeight="1" x14ac:dyDescent="0.25">
      <c r="A164" s="13"/>
      <c r="B164" s="62"/>
      <c r="C164" s="16" t="s">
        <v>103</v>
      </c>
      <c r="D164" s="1"/>
      <c r="E164" s="65"/>
      <c r="F164" s="68"/>
    </row>
    <row r="165" spans="1:7" ht="57" customHeight="1" x14ac:dyDescent="0.25">
      <c r="A165" s="13"/>
      <c r="B165" s="62"/>
      <c r="C165" s="16" t="s">
        <v>104</v>
      </c>
      <c r="D165" s="1"/>
      <c r="E165" s="65"/>
      <c r="F165" s="68"/>
    </row>
    <row r="166" spans="1:7" ht="60.75" customHeight="1" x14ac:dyDescent="0.25">
      <c r="A166" s="13"/>
      <c r="B166" s="63"/>
      <c r="C166" s="16" t="s">
        <v>105</v>
      </c>
      <c r="D166" s="1"/>
      <c r="E166" s="66"/>
      <c r="F166" s="69"/>
    </row>
    <row r="167" spans="1:7" ht="15" customHeight="1" x14ac:dyDescent="0.25">
      <c r="A167" s="13"/>
      <c r="B167" s="40"/>
      <c r="C167" s="41"/>
      <c r="D167" s="41"/>
      <c r="E167" s="41"/>
      <c r="F167" s="46">
        <f>SUM(F157:F166)</f>
        <v>8.900000000000001E-2</v>
      </c>
    </row>
    <row r="168" spans="1:7" ht="15" customHeight="1" x14ac:dyDescent="0.25">
      <c r="A168" s="13"/>
      <c r="B168" s="42"/>
      <c r="C168" s="43"/>
      <c r="D168" s="43"/>
      <c r="E168" s="43"/>
      <c r="F168" s="47"/>
    </row>
    <row r="169" spans="1:7" ht="15" customHeight="1" x14ac:dyDescent="0.25">
      <c r="A169" s="13"/>
      <c r="B169" s="44"/>
      <c r="C169" s="45"/>
      <c r="D169" s="45"/>
      <c r="E169" s="45"/>
      <c r="F169" s="48"/>
      <c r="G169" s="20"/>
    </row>
    <row r="170" spans="1:7" ht="15" customHeight="1" x14ac:dyDescent="0.25">
      <c r="A170" s="13"/>
      <c r="B170" s="40"/>
      <c r="C170" s="41"/>
      <c r="D170" s="41">
        <f>SUM(D157:D166)</f>
        <v>0</v>
      </c>
      <c r="E170" s="55"/>
      <c r="F170" s="58"/>
      <c r="G170" s="20"/>
    </row>
    <row r="171" spans="1:7" ht="15" customHeight="1" x14ac:dyDescent="0.25">
      <c r="A171" s="13"/>
      <c r="B171" s="42"/>
      <c r="C171" s="43"/>
      <c r="D171" s="43"/>
      <c r="E171" s="56"/>
      <c r="F171" s="59"/>
      <c r="G171" s="20"/>
    </row>
    <row r="172" spans="1:7" ht="15" customHeight="1" x14ac:dyDescent="0.25">
      <c r="A172" s="13"/>
      <c r="B172" s="44"/>
      <c r="C172" s="45"/>
      <c r="D172" s="45"/>
      <c r="E172" s="57"/>
      <c r="F172" s="60"/>
      <c r="G172" s="20"/>
    </row>
    <row r="173" spans="1:7" ht="15" customHeight="1" x14ac:dyDescent="0.25">
      <c r="A173" s="13"/>
      <c r="B173" s="40"/>
      <c r="C173" s="41"/>
      <c r="D173" s="41"/>
      <c r="E173" s="55">
        <f>SUM(E157:E166)</f>
        <v>10</v>
      </c>
      <c r="F173" s="58"/>
      <c r="G173" s="20"/>
    </row>
    <row r="174" spans="1:7" ht="15" customHeight="1" x14ac:dyDescent="0.25">
      <c r="A174" s="13"/>
      <c r="B174" s="42"/>
      <c r="C174" s="43"/>
      <c r="D174" s="43"/>
      <c r="E174" s="56"/>
      <c r="F174" s="59"/>
      <c r="G174" s="20"/>
    </row>
    <row r="175" spans="1:7" ht="15" customHeight="1" x14ac:dyDescent="0.25">
      <c r="A175" s="13"/>
      <c r="B175" s="44"/>
      <c r="C175" s="45"/>
      <c r="D175" s="45"/>
      <c r="E175" s="57"/>
      <c r="F175" s="60"/>
      <c r="G175" s="20"/>
    </row>
    <row r="176" spans="1:7" ht="15" customHeight="1" x14ac:dyDescent="0.25">
      <c r="A176" s="13"/>
      <c r="B176" s="40"/>
      <c r="C176" s="41"/>
      <c r="D176" s="41"/>
      <c r="E176" s="41"/>
      <c r="F176" s="46">
        <f>F167*(D170/E173)</f>
        <v>0</v>
      </c>
      <c r="G176" s="20"/>
    </row>
    <row r="177" spans="1:7" ht="15" customHeight="1" x14ac:dyDescent="0.25">
      <c r="A177" s="13"/>
      <c r="B177" s="42"/>
      <c r="C177" s="43"/>
      <c r="D177" s="43"/>
      <c r="E177" s="43"/>
      <c r="F177" s="47"/>
      <c r="G177" s="20"/>
    </row>
    <row r="178" spans="1:7" ht="15" customHeight="1" x14ac:dyDescent="0.25">
      <c r="A178" s="13"/>
      <c r="B178" s="44"/>
      <c r="C178" s="45"/>
      <c r="D178" s="45"/>
      <c r="E178" s="45"/>
      <c r="F178" s="48"/>
      <c r="G178" s="20"/>
    </row>
    <row r="179" spans="1:7" ht="15" customHeight="1" x14ac:dyDescent="0.25">
      <c r="A179" s="13"/>
      <c r="B179" s="52" t="s">
        <v>28</v>
      </c>
      <c r="C179" s="53"/>
      <c r="D179" s="53"/>
      <c r="E179" s="53"/>
      <c r="F179" s="54"/>
      <c r="G179" s="20"/>
    </row>
    <row r="180" spans="1:7" ht="15" customHeight="1" x14ac:dyDescent="0.25">
      <c r="A180" s="13"/>
      <c r="B180" s="61" t="s">
        <v>25</v>
      </c>
      <c r="C180" s="16" t="s">
        <v>106</v>
      </c>
      <c r="D180" s="1"/>
      <c r="E180" s="64">
        <v>4</v>
      </c>
      <c r="F180" s="67">
        <v>7.1999999999999995E-2</v>
      </c>
      <c r="G180" s="20"/>
    </row>
    <row r="181" spans="1:7" ht="15" customHeight="1" x14ac:dyDescent="0.25">
      <c r="A181" s="13"/>
      <c r="B181" s="62"/>
      <c r="C181" s="18" t="s">
        <v>107</v>
      </c>
      <c r="D181" s="1"/>
      <c r="E181" s="65"/>
      <c r="F181" s="68"/>
      <c r="G181" s="20"/>
    </row>
    <row r="182" spans="1:7" ht="15" customHeight="1" x14ac:dyDescent="0.25">
      <c r="A182" s="13"/>
      <c r="B182" s="62"/>
      <c r="C182" s="18" t="s">
        <v>108</v>
      </c>
      <c r="D182" s="1"/>
      <c r="E182" s="65"/>
      <c r="F182" s="68"/>
      <c r="G182" s="20"/>
    </row>
    <row r="183" spans="1:7" ht="15.75" customHeight="1" x14ac:dyDescent="0.25">
      <c r="A183" s="13"/>
      <c r="B183" s="63"/>
      <c r="C183" s="16" t="s">
        <v>109</v>
      </c>
      <c r="D183" s="1"/>
      <c r="E183" s="66"/>
      <c r="F183" s="69"/>
      <c r="G183" s="20"/>
    </row>
    <row r="184" spans="1:7" ht="15.75" customHeight="1" x14ac:dyDescent="0.25">
      <c r="A184" s="13"/>
      <c r="B184" s="40"/>
      <c r="C184" s="41"/>
      <c r="D184" s="41"/>
      <c r="E184" s="41"/>
      <c r="F184" s="46">
        <f>SUM(F180)</f>
        <v>7.1999999999999995E-2</v>
      </c>
      <c r="G184" s="20"/>
    </row>
    <row r="185" spans="1:7" ht="15.75" customHeight="1" x14ac:dyDescent="0.25">
      <c r="A185" s="13"/>
      <c r="B185" s="42"/>
      <c r="C185" s="43"/>
      <c r="D185" s="43"/>
      <c r="E185" s="43"/>
      <c r="F185" s="47"/>
      <c r="G185" s="20"/>
    </row>
    <row r="186" spans="1:7" ht="15.75" customHeight="1" x14ac:dyDescent="0.25">
      <c r="A186" s="13"/>
      <c r="B186" s="44"/>
      <c r="C186" s="45"/>
      <c r="D186" s="45"/>
      <c r="E186" s="45"/>
      <c r="F186" s="48"/>
      <c r="G186" s="20"/>
    </row>
    <row r="187" spans="1:7" ht="15.75" customHeight="1" x14ac:dyDescent="0.25">
      <c r="A187" s="13"/>
      <c r="B187" s="40"/>
      <c r="C187" s="41"/>
      <c r="D187" s="41">
        <f>SUM(D180:D183)</f>
        <v>0</v>
      </c>
      <c r="E187" s="55"/>
      <c r="F187" s="58"/>
      <c r="G187" s="20"/>
    </row>
    <row r="188" spans="1:7" ht="15.75" customHeight="1" x14ac:dyDescent="0.25">
      <c r="A188" s="13"/>
      <c r="B188" s="42"/>
      <c r="C188" s="43"/>
      <c r="D188" s="43"/>
      <c r="E188" s="56"/>
      <c r="F188" s="59"/>
      <c r="G188" s="20"/>
    </row>
    <row r="189" spans="1:7" ht="15.75" customHeight="1" x14ac:dyDescent="0.25">
      <c r="A189" s="13"/>
      <c r="B189" s="44"/>
      <c r="C189" s="45"/>
      <c r="D189" s="45"/>
      <c r="E189" s="57"/>
      <c r="F189" s="60"/>
      <c r="G189" s="20"/>
    </row>
    <row r="190" spans="1:7" ht="15.75" customHeight="1" x14ac:dyDescent="0.25">
      <c r="A190" s="13"/>
      <c r="B190" s="40"/>
      <c r="C190" s="41"/>
      <c r="D190" s="41"/>
      <c r="E190" s="55">
        <f>SUM(E180)</f>
        <v>4</v>
      </c>
      <c r="F190" s="58"/>
      <c r="G190" s="20"/>
    </row>
    <row r="191" spans="1:7" ht="15.75" customHeight="1" x14ac:dyDescent="0.25">
      <c r="A191" s="13"/>
      <c r="B191" s="42"/>
      <c r="C191" s="43"/>
      <c r="D191" s="43"/>
      <c r="E191" s="56"/>
      <c r="F191" s="59"/>
      <c r="G191" s="20"/>
    </row>
    <row r="192" spans="1:7" ht="15.75" customHeight="1" x14ac:dyDescent="0.25">
      <c r="A192" s="13"/>
      <c r="B192" s="44"/>
      <c r="C192" s="45"/>
      <c r="D192" s="45"/>
      <c r="E192" s="57"/>
      <c r="F192" s="60"/>
      <c r="G192" s="20"/>
    </row>
    <row r="193" spans="1:7" ht="15.75" customHeight="1" x14ac:dyDescent="0.25">
      <c r="A193" s="13"/>
      <c r="B193" s="40"/>
      <c r="C193" s="41"/>
      <c r="D193" s="41"/>
      <c r="E193" s="41"/>
      <c r="F193" s="46">
        <f>F184*(D187/E190)</f>
        <v>0</v>
      </c>
      <c r="G193" s="20"/>
    </row>
    <row r="194" spans="1:7" ht="15.75" customHeight="1" x14ac:dyDescent="0.25">
      <c r="A194" s="13"/>
      <c r="B194" s="42"/>
      <c r="C194" s="43"/>
      <c r="D194" s="43"/>
      <c r="E194" s="43"/>
      <c r="F194" s="47"/>
      <c r="G194" s="20"/>
    </row>
    <row r="195" spans="1:7" ht="15.75" customHeight="1" x14ac:dyDescent="0.25">
      <c r="A195" s="13"/>
      <c r="B195" s="44"/>
      <c r="C195" s="45"/>
      <c r="D195" s="45"/>
      <c r="E195" s="45"/>
      <c r="F195" s="48"/>
      <c r="G195" s="20"/>
    </row>
    <row r="196" spans="1:7" x14ac:dyDescent="0.25">
      <c r="A196" s="13"/>
      <c r="B196" s="40"/>
      <c r="C196" s="41"/>
      <c r="D196" s="41"/>
      <c r="E196" s="41"/>
      <c r="F196" s="49">
        <f>F44+F65+F83+F107+F153+F176+F193</f>
        <v>0</v>
      </c>
    </row>
    <row r="197" spans="1:7" x14ac:dyDescent="0.25">
      <c r="A197" s="13"/>
      <c r="B197" s="42"/>
      <c r="C197" s="43"/>
      <c r="D197" s="43"/>
      <c r="E197" s="43"/>
      <c r="F197" s="50"/>
    </row>
    <row r="198" spans="1:7" x14ac:dyDescent="0.25">
      <c r="A198" s="13"/>
      <c r="B198" s="44"/>
      <c r="C198" s="45"/>
      <c r="D198" s="45"/>
      <c r="E198" s="45"/>
      <c r="F198" s="51"/>
    </row>
    <row r="199" spans="1:7" ht="45" customHeight="1" x14ac:dyDescent="0.25">
      <c r="A199" s="13"/>
      <c r="B199" s="37" t="str">
        <f>IF(AND($F$196&gt;=0.22289,$F$196&lt;=0.5),"BFDC-1","")</f>
        <v/>
      </c>
      <c r="C199" s="38"/>
      <c r="D199" s="38"/>
      <c r="E199" s="38"/>
      <c r="F199" s="39"/>
    </row>
    <row r="200" spans="1:7" ht="40.5" customHeight="1" x14ac:dyDescent="0.25">
      <c r="A200" s="13"/>
      <c r="B200" s="34" t="str">
        <f>IF(AND($F$196&gt;0.5,$F$196&lt;=0.7),"BFDC-2","")</f>
        <v/>
      </c>
      <c r="C200" s="35"/>
      <c r="D200" s="35"/>
      <c r="E200" s="35"/>
      <c r="F200" s="36"/>
    </row>
    <row r="201" spans="1:7" ht="43.5" customHeight="1" x14ac:dyDescent="0.25">
      <c r="A201" s="13"/>
      <c r="B201" s="37" t="str">
        <f>IF(AND($F$196&gt;0.7,$F$196&lt;=1),"BFDC-3","")</f>
        <v/>
      </c>
      <c r="C201" s="38"/>
      <c r="D201" s="38"/>
      <c r="E201" s="38"/>
      <c r="F201" s="39"/>
    </row>
    <row r="202" spans="1:7" x14ac:dyDescent="0.25">
      <c r="A202" s="13"/>
      <c r="B202" s="9"/>
      <c r="C202" s="9"/>
      <c r="D202" s="9"/>
      <c r="F202" s="13"/>
    </row>
    <row r="203" spans="1:7" x14ac:dyDescent="0.25">
      <c r="B203" s="70" t="s">
        <v>31</v>
      </c>
      <c r="C203" s="71"/>
      <c r="D203" s="71"/>
      <c r="E203" s="71"/>
      <c r="F203" s="71"/>
      <c r="G203" s="21"/>
    </row>
    <row r="204" spans="1:7" x14ac:dyDescent="0.25">
      <c r="B204" s="71"/>
      <c r="C204" s="71"/>
      <c r="D204" s="71"/>
      <c r="E204" s="71"/>
      <c r="F204" s="71"/>
      <c r="G204" s="22"/>
    </row>
    <row r="205" spans="1:7" x14ac:dyDescent="0.25">
      <c r="B205" s="71"/>
      <c r="C205" s="71"/>
      <c r="D205" s="71"/>
      <c r="E205" s="71"/>
      <c r="F205" s="71"/>
      <c r="G205" s="21"/>
    </row>
    <row r="206" spans="1:7" x14ac:dyDescent="0.25">
      <c r="B206" s="71"/>
      <c r="C206" s="71"/>
      <c r="D206" s="71"/>
      <c r="E206" s="71"/>
      <c r="F206" s="71"/>
      <c r="G206" s="21"/>
    </row>
    <row r="207" spans="1:7" x14ac:dyDescent="0.25">
      <c r="B207" s="71"/>
      <c r="C207" s="71"/>
      <c r="D207" s="71"/>
      <c r="E207" s="71"/>
      <c r="F207" s="71"/>
      <c r="G207" s="21"/>
    </row>
    <row r="208" spans="1:7" x14ac:dyDescent="0.25">
      <c r="B208" s="71"/>
      <c r="C208" s="71"/>
      <c r="D208" s="71"/>
      <c r="E208" s="71"/>
      <c r="F208" s="71"/>
      <c r="G208" s="21"/>
    </row>
    <row r="209" spans="1:7" x14ac:dyDescent="0.25">
      <c r="B209" s="71"/>
      <c r="C209" s="71"/>
      <c r="D209" s="71"/>
      <c r="E209" s="71"/>
      <c r="F209" s="71"/>
      <c r="G209" s="21"/>
    </row>
    <row r="210" spans="1:7" x14ac:dyDescent="0.25">
      <c r="B210" s="71"/>
      <c r="C210" s="71"/>
      <c r="D210" s="71"/>
      <c r="E210" s="71"/>
      <c r="F210" s="71"/>
      <c r="G210" s="21"/>
    </row>
    <row r="211" spans="1:7" x14ac:dyDescent="0.25">
      <c r="B211" s="71"/>
      <c r="C211" s="71"/>
      <c r="D211" s="71"/>
      <c r="E211" s="71"/>
      <c r="F211" s="71"/>
      <c r="G211" s="23"/>
    </row>
    <row r="212" spans="1:7" x14ac:dyDescent="0.25">
      <c r="B212" s="71"/>
      <c r="C212" s="71"/>
      <c r="D212" s="71"/>
      <c r="E212" s="71"/>
      <c r="F212" s="71"/>
      <c r="G212" s="23"/>
    </row>
    <row r="213" spans="1:7" x14ac:dyDescent="0.25">
      <c r="B213" s="71"/>
      <c r="C213" s="71"/>
      <c r="D213" s="71"/>
      <c r="E213" s="71"/>
      <c r="F213" s="71"/>
      <c r="G213" s="23"/>
    </row>
    <row r="214" spans="1:7" x14ac:dyDescent="0.25">
      <c r="B214" s="71"/>
      <c r="C214" s="71"/>
      <c r="D214" s="71"/>
      <c r="E214" s="71"/>
      <c r="F214" s="71"/>
      <c r="G214" s="23"/>
    </row>
    <row r="215" spans="1:7" x14ac:dyDescent="0.25">
      <c r="B215" s="71"/>
      <c r="C215" s="71"/>
      <c r="D215" s="71"/>
      <c r="E215" s="71"/>
      <c r="F215" s="71"/>
      <c r="G215" s="23"/>
    </row>
    <row r="216" spans="1:7" ht="99.75" customHeight="1" x14ac:dyDescent="0.25">
      <c r="B216" s="71"/>
      <c r="C216" s="71"/>
      <c r="D216" s="71"/>
      <c r="E216" s="71"/>
      <c r="F216" s="71"/>
      <c r="G216" s="23"/>
    </row>
    <row r="217" spans="1:7" ht="3.75" customHeight="1" x14ac:dyDescent="0.25">
      <c r="B217" s="71"/>
      <c r="C217" s="71"/>
      <c r="D217" s="71"/>
      <c r="E217" s="71"/>
      <c r="F217" s="71"/>
      <c r="G217" s="23"/>
    </row>
    <row r="218" spans="1:7" ht="15" hidden="1" customHeight="1" x14ac:dyDescent="0.25">
      <c r="B218" s="71"/>
      <c r="C218" s="71"/>
      <c r="D218" s="71"/>
      <c r="E218" s="71"/>
      <c r="F218" s="71"/>
    </row>
    <row r="219" spans="1:7" ht="15" hidden="1" customHeight="1" x14ac:dyDescent="0.25">
      <c r="B219" s="71"/>
      <c r="C219" s="71"/>
      <c r="D219" s="71"/>
      <c r="E219" s="71"/>
      <c r="F219" s="71"/>
    </row>
    <row r="220" spans="1:7" x14ac:dyDescent="0.25">
      <c r="A220" s="24"/>
      <c r="B220" s="24"/>
      <c r="C220" s="24"/>
      <c r="D220" s="24"/>
      <c r="E220" s="24"/>
      <c r="F220" s="24"/>
      <c r="G220" s="24"/>
    </row>
    <row r="221" spans="1:7" x14ac:dyDescent="0.25">
      <c r="A221" s="25" t="s">
        <v>38</v>
      </c>
      <c r="B221" s="25"/>
      <c r="C221" s="25"/>
      <c r="D221" s="25"/>
      <c r="E221" s="25"/>
      <c r="F221" s="25"/>
      <c r="G221" s="25"/>
    </row>
    <row r="222" spans="1:7" x14ac:dyDescent="0.25">
      <c r="A222" s="26"/>
      <c r="B222" s="26"/>
      <c r="C222" s="26"/>
      <c r="D222" s="26"/>
      <c r="E222" s="26"/>
      <c r="F222" s="26"/>
      <c r="G222" s="26"/>
    </row>
    <row r="223" spans="1:7" x14ac:dyDescent="0.25">
      <c r="A223" s="26"/>
      <c r="B223" s="26"/>
      <c r="C223" s="26"/>
      <c r="D223" s="26"/>
      <c r="E223" s="26"/>
      <c r="F223" s="26"/>
      <c r="G223" s="26"/>
    </row>
    <row r="224" spans="1:7" x14ac:dyDescent="0.25">
      <c r="A224" s="26"/>
      <c r="B224" s="26"/>
      <c r="C224" s="26"/>
      <c r="D224" s="26"/>
      <c r="E224" s="26"/>
      <c r="F224" s="26"/>
      <c r="G224" s="26"/>
    </row>
    <row r="225" spans="1:7" x14ac:dyDescent="0.25">
      <c r="A225" s="26"/>
      <c r="B225" s="26"/>
      <c r="C225" s="26"/>
      <c r="D225" s="26"/>
      <c r="E225" s="26"/>
      <c r="F225" s="26"/>
      <c r="G225" s="26"/>
    </row>
    <row r="226" spans="1:7" x14ac:dyDescent="0.25">
      <c r="A226" s="26"/>
      <c r="B226" s="26"/>
      <c r="C226" s="26"/>
      <c r="D226" s="26"/>
      <c r="E226" s="26"/>
      <c r="F226" s="26"/>
      <c r="G226" s="26"/>
    </row>
    <row r="227" spans="1:7" x14ac:dyDescent="0.25">
      <c r="A227" s="26"/>
      <c r="B227" s="26"/>
      <c r="C227" s="26"/>
      <c r="D227" s="26"/>
      <c r="E227" s="26"/>
      <c r="F227" s="26"/>
      <c r="G227" s="26"/>
    </row>
  </sheetData>
  <sheetProtection algorithmName="SHA-512" hashValue="Ly5tmDTkbtKXoFjmmHObryfEWJG8osrzTXv70O6Vd09bCEOb+R6uvwmXd+/W6CzuPl4PlKPhFBsV7rym+/e9pw==" saltValue="vwW/AkslsM6YTfT/VaZ3Ug==" spinCount="100000" sheet="1" objects="1" scenarios="1" selectLockedCells="1"/>
  <mergeCells count="173">
    <mergeCell ref="B203:F219"/>
    <mergeCell ref="D3:F3"/>
    <mergeCell ref="D2:F2"/>
    <mergeCell ref="D6:F6"/>
    <mergeCell ref="D7:F7"/>
    <mergeCell ref="D5:F5"/>
    <mergeCell ref="D132:D133"/>
    <mergeCell ref="B16:B17"/>
    <mergeCell ref="C16:C17"/>
    <mergeCell ref="D16:D17"/>
    <mergeCell ref="E16:E17"/>
    <mergeCell ref="F16:F17"/>
    <mergeCell ref="B87:B95"/>
    <mergeCell ref="E87:E95"/>
    <mergeCell ref="F87:F95"/>
    <mergeCell ref="B96:B97"/>
    <mergeCell ref="E96:E97"/>
    <mergeCell ref="F96:F97"/>
    <mergeCell ref="B18:F18"/>
    <mergeCell ref="B157:B160"/>
    <mergeCell ref="E157:E160"/>
    <mergeCell ref="F157:F160"/>
    <mergeCell ref="B161:B166"/>
    <mergeCell ref="E161:E166"/>
    <mergeCell ref="B30:B32"/>
    <mergeCell ref="E30:E32"/>
    <mergeCell ref="F30:F32"/>
    <mergeCell ref="B33:B34"/>
    <mergeCell ref="E33:E34"/>
    <mergeCell ref="F33:F34"/>
    <mergeCell ref="F35:F37"/>
    <mergeCell ref="F65:F67"/>
    <mergeCell ref="B65:E67"/>
    <mergeCell ref="B52:B55"/>
    <mergeCell ref="E48:E51"/>
    <mergeCell ref="E52:E55"/>
    <mergeCell ref="F48:F51"/>
    <mergeCell ref="F52:F55"/>
    <mergeCell ref="B56:E58"/>
    <mergeCell ref="F56:F58"/>
    <mergeCell ref="B59:C61"/>
    <mergeCell ref="E59:E61"/>
    <mergeCell ref="F59:F61"/>
    <mergeCell ref="D59:D61"/>
    <mergeCell ref="B19:B23"/>
    <mergeCell ref="E19:E23"/>
    <mergeCell ref="F19:F23"/>
    <mergeCell ref="B24:B29"/>
    <mergeCell ref="E24:E29"/>
    <mergeCell ref="F24:F29"/>
    <mergeCell ref="B111:B113"/>
    <mergeCell ref="E111:E113"/>
    <mergeCell ref="F111:F113"/>
    <mergeCell ref="B48:B51"/>
    <mergeCell ref="E62:E64"/>
    <mergeCell ref="F62:F64"/>
    <mergeCell ref="B62:D64"/>
    <mergeCell ref="B35:E37"/>
    <mergeCell ref="B38:C40"/>
    <mergeCell ref="B41:D43"/>
    <mergeCell ref="B44:E46"/>
    <mergeCell ref="B47:F47"/>
    <mergeCell ref="D38:D40"/>
    <mergeCell ref="E38:E40"/>
    <mergeCell ref="E41:E43"/>
    <mergeCell ref="F38:F40"/>
    <mergeCell ref="F41:F43"/>
    <mergeCell ref="F44:F46"/>
    <mergeCell ref="B173:D175"/>
    <mergeCell ref="E173:E175"/>
    <mergeCell ref="F173:F175"/>
    <mergeCell ref="B176:E178"/>
    <mergeCell ref="F176:F178"/>
    <mergeCell ref="B144:E146"/>
    <mergeCell ref="B147:C149"/>
    <mergeCell ref="B150:D152"/>
    <mergeCell ref="E150:E152"/>
    <mergeCell ref="F150:F152"/>
    <mergeCell ref="F161:F166"/>
    <mergeCell ref="B167:E169"/>
    <mergeCell ref="F167:F169"/>
    <mergeCell ref="B170:C172"/>
    <mergeCell ref="D170:D172"/>
    <mergeCell ref="E170:E172"/>
    <mergeCell ref="B153:E155"/>
    <mergeCell ref="F153:F155"/>
    <mergeCell ref="B156:F156"/>
    <mergeCell ref="F144:F146"/>
    <mergeCell ref="D147:D149"/>
    <mergeCell ref="E147:E149"/>
    <mergeCell ref="F147:F149"/>
    <mergeCell ref="F170:F172"/>
    <mergeCell ref="B126:B128"/>
    <mergeCell ref="F126:F128"/>
    <mergeCell ref="B114:B117"/>
    <mergeCell ref="E114:E117"/>
    <mergeCell ref="F114:F117"/>
    <mergeCell ref="E126:E128"/>
    <mergeCell ref="B140:B143"/>
    <mergeCell ref="E140:E143"/>
    <mergeCell ref="F140:F143"/>
    <mergeCell ref="B68:F68"/>
    <mergeCell ref="B110:F110"/>
    <mergeCell ref="E104:E106"/>
    <mergeCell ref="F104:F106"/>
    <mergeCell ref="F107:F109"/>
    <mergeCell ref="B104:D106"/>
    <mergeCell ref="B107:E109"/>
    <mergeCell ref="B86:F86"/>
    <mergeCell ref="F98:F100"/>
    <mergeCell ref="D101:D103"/>
    <mergeCell ref="E101:E103"/>
    <mergeCell ref="F101:F103"/>
    <mergeCell ref="B98:E100"/>
    <mergeCell ref="B101:C103"/>
    <mergeCell ref="E80:E82"/>
    <mergeCell ref="F80:F82"/>
    <mergeCell ref="F83:F85"/>
    <mergeCell ref="B80:D82"/>
    <mergeCell ref="B83:E85"/>
    <mergeCell ref="F74:F76"/>
    <mergeCell ref="D77:D79"/>
    <mergeCell ref="E77:E79"/>
    <mergeCell ref="F77:F79"/>
    <mergeCell ref="B74:E76"/>
    <mergeCell ref="F187:F189"/>
    <mergeCell ref="B190:D192"/>
    <mergeCell ref="E190:E192"/>
    <mergeCell ref="F190:F192"/>
    <mergeCell ref="B180:B183"/>
    <mergeCell ref="E180:E183"/>
    <mergeCell ref="F180:F183"/>
    <mergeCell ref="B69:B73"/>
    <mergeCell ref="E69:E73"/>
    <mergeCell ref="F69:F73"/>
    <mergeCell ref="B77:C79"/>
    <mergeCell ref="B129:B135"/>
    <mergeCell ref="E129:E135"/>
    <mergeCell ref="F129:F135"/>
    <mergeCell ref="C132:C133"/>
    <mergeCell ref="B136:B139"/>
    <mergeCell ref="E136:E139"/>
    <mergeCell ref="F136:F139"/>
    <mergeCell ref="E118:E121"/>
    <mergeCell ref="F118:F121"/>
    <mergeCell ref="B118:B121"/>
    <mergeCell ref="B122:B125"/>
    <mergeCell ref="E122:E125"/>
    <mergeCell ref="F122:F125"/>
    <mergeCell ref="A220:G220"/>
    <mergeCell ref="A221:G221"/>
    <mergeCell ref="A224:G224"/>
    <mergeCell ref="A225:G225"/>
    <mergeCell ref="A227:G227"/>
    <mergeCell ref="A223:G223"/>
    <mergeCell ref="A222:G222"/>
    <mergeCell ref="A226:G226"/>
    <mergeCell ref="B8:D8"/>
    <mergeCell ref="C10:E10"/>
    <mergeCell ref="C11:E11"/>
    <mergeCell ref="B200:F200"/>
    <mergeCell ref="B201:F201"/>
    <mergeCell ref="B193:E195"/>
    <mergeCell ref="F193:F195"/>
    <mergeCell ref="B196:E198"/>
    <mergeCell ref="F196:F198"/>
    <mergeCell ref="B199:F199"/>
    <mergeCell ref="B179:F179"/>
    <mergeCell ref="B184:E186"/>
    <mergeCell ref="F184:F186"/>
    <mergeCell ref="B187:C189"/>
    <mergeCell ref="D187:D189"/>
    <mergeCell ref="E187:E189"/>
  </mergeCells>
  <conditionalFormatting sqref="B199:F199">
    <cfRule type="expression" dxfId="2" priority="3">
      <formula>B199="BFDC-1"</formula>
    </cfRule>
  </conditionalFormatting>
  <conditionalFormatting sqref="B200:F200">
    <cfRule type="expression" dxfId="1" priority="2">
      <formula>B200="BFDC-2"</formula>
    </cfRule>
  </conditionalFormatting>
  <conditionalFormatting sqref="B201:F201">
    <cfRule type="expression" dxfId="0" priority="1">
      <formula>B201="BFDC-3"</formula>
    </cfRule>
  </conditionalFormatting>
  <dataValidations count="20">
    <dataValidation type="custom" showInputMessage="1" showErrorMessage="1" errorTitle="Weighting Factor" error="You may not select more than one subclass, and the chosen subclass must be within the range [1, 9]." sqref="D87:D95" xr:uid="{1F790027-280A-40CB-8A10-769696010CB7}">
      <formula1>AND(D87&gt;=1,D87&lt;=9,COUNT($D$87:$D$95)&lt;=1)</formula1>
    </dataValidation>
    <dataValidation type="custom" showInputMessage="1" showErrorMessage="1" errorTitle="Weighting Factor" error="You may not select more than one subclass, and the chosen subclass must be within the range [1, 5]." sqref="D69:D73" xr:uid="{9D2BE282-F829-43BA-975F-8E49F2DB95F9}">
      <formula1>AND(D69&gt;=1,D69&lt;=5,COUNT($D$69:$D$73)&lt;=1)</formula1>
    </dataValidation>
    <dataValidation type="custom" showInputMessage="1" showErrorMessage="1" errorTitle="Weighting Factor" error="You may not select more than one subclass, and the chosen subclass must be within the range [1, 6]." sqref="D161:D166" xr:uid="{6B5B10AC-AD27-42BC-9512-F510316E4CD0}">
      <formula1>AND(D161&gt;=1,D161&lt;=6,COUNT($D$161:$D$166)&lt;=1)</formula1>
    </dataValidation>
    <dataValidation type="custom" showInputMessage="1" showErrorMessage="1" errorTitle="Weighting Factor" error="You may not select more than one subclass, and the chosen subclass must be within the range [1, 3]." sqref="D126:D128" xr:uid="{AA04ABE2-E027-4C44-B06F-9FF5FAC922E2}">
      <formula1>AND(D126&gt;=1,D126&lt;=3,COUNT($D$126:$D$128)&lt;=1)</formula1>
    </dataValidation>
    <dataValidation type="custom" showInputMessage="1" showErrorMessage="1" errorTitle="Weighting Factor" error="You may not select more than one subclass, and the chosen subclass must be within the range [1, 2]." sqref="D96:D97" xr:uid="{B1D2D226-C458-4CF9-95AF-0DD55F3BA9BC}">
      <formula1>AND(D96&gt;=1,D96&lt;=2,COUNT($D$96:$D$97)&lt;=1)</formula1>
    </dataValidation>
    <dataValidation type="custom" showInputMessage="1" showErrorMessage="1" errorTitle="Weighting Factor" error="You may not select more than one subclass, and the chosen subclass must be within the range [1, 4]." sqref="D180:D183" xr:uid="{843DB67B-BD15-4554-97BB-9B2C24858A33}">
      <formula1>AND(D180&gt;=1,D180&lt;=4,COUNT($D$180:$D$183)&lt;=1)</formula1>
    </dataValidation>
    <dataValidation type="custom" showInputMessage="1" showErrorMessage="1" errorTitle="Weighting Factor" error="You may not select more than one subclass, and the chosen subclass must be within the range [1, 4]." sqref="D136:D139" xr:uid="{2D4EDC5F-5CDE-4ED6-952A-71092F43A4AB}">
      <formula1>AND(D136&gt;=1,D136&lt;=4,COUNT($D$136:$D$139)&lt;=1)</formula1>
    </dataValidation>
    <dataValidation type="custom" showInputMessage="1" showErrorMessage="1" errorTitle="Weighting Factor" error="You may not select more than one subclass, and the chosen subclass must be within the range [1, 5]." sqref="D19:D23" xr:uid="{E6F7A73D-59CB-46DF-8933-483223B6FAEE}">
      <formula1>AND(D19&gt;=1,D19&lt;=5,COUNT($D$19:$D$23)&lt;=1)</formula1>
    </dataValidation>
    <dataValidation type="custom" showInputMessage="1" showErrorMessage="1" errorTitle="Weighting Factor" error="You may not select more than one subclass, and the chosen subclass must be within the range [1, 6]." sqref="D24:D29" xr:uid="{9B0B5556-4577-4D95-91C1-EA571E4A451E}">
      <formula1>AND(D24&gt;=1,D24&lt;=6,COUNT($D$24:$D$29)&lt;=1)</formula1>
    </dataValidation>
    <dataValidation type="custom" showInputMessage="1" showErrorMessage="1" errorTitle="Weighting Factor" error="You may not select more than one subclass, and the chosen subclass must be within the range [1, 3]." sqref="D30:D32" xr:uid="{414F3EB6-BD54-4827-A853-7071FC4DDE9C}">
      <formula1>AND(D30&gt;=1,D30&lt;=3,COUNT($D$30:$D$32)&lt;=1)</formula1>
    </dataValidation>
    <dataValidation type="custom" showInputMessage="1" showErrorMessage="1" errorTitle="Weighting Factor" error="You may not select more than one subclass, and the chosen subclass must be within the range [1, 2]." sqref="D33:D34" xr:uid="{720CD8C1-FAC7-46D6-ADB0-3021319EE573}">
      <formula1>AND(D33&gt;=1,D33&lt;=2,COUNT($D$33:$D$34)&lt;=1)</formula1>
    </dataValidation>
    <dataValidation type="custom" showInputMessage="1" showErrorMessage="1" errorTitle="Weighting Factor" error="You may not select more than one subclass, and the chosen subclass must be within the range [1, 4]." sqref="D48:D51" xr:uid="{FE38B8EF-D271-4B8C-A4FA-5D826E213009}">
      <formula1>AND(D48&gt;=1,D48&lt;=4,COUNT($D$48:$D$51)&lt;=1)</formula1>
    </dataValidation>
    <dataValidation type="custom" showInputMessage="1" showErrorMessage="1" errorTitle="Weighting Factor" error="You may not select more than one subclass, and the chosen subclass must be within the range [1, 4]." sqref="D52:D55" xr:uid="{1A66381A-649D-4732-942E-B4BD7ABB062C}">
      <formula1>AND(D52&gt;=1,D52&lt;=4,COUNT($D$52:$D$55)&lt;=1)</formula1>
    </dataValidation>
    <dataValidation type="custom" showInputMessage="1" showErrorMessage="1" errorTitle="Weighting Factor" error="You may not select more than one subclass, and the chosen subclass must be within the range [1, 3]." sqref="D111:D113" xr:uid="{7388E2B9-1CE4-4ECA-946B-EE033A48374B}">
      <formula1>AND(D111&gt;=1,D111&lt;=3,COUNT($D$111:$D$113)&lt;=1)</formula1>
    </dataValidation>
    <dataValidation type="custom" showInputMessage="1" showErrorMessage="1" errorTitle="Weighting Factor" error="You may not select more than one subclass, and the chosen subclass must be within the range [1, 4]." sqref="D114:D117" xr:uid="{C8FDC9F2-5A6D-4628-95F0-44C1D68E8DB4}">
      <formula1>AND(D114&gt;=1,D114&lt;=4,COUNT($D$114:$D$117)&lt;=1)</formula1>
    </dataValidation>
    <dataValidation type="custom" showInputMessage="1" showErrorMessage="1" errorTitle="Weighting Factor" error="You may not select more than one subclass, and the chosen subclass must be within the range [1, 4]." sqref="D118:D121" xr:uid="{02086D2A-5B80-4F22-9E59-B5D4EA64B0DF}">
      <formula1>AND(D118&gt;=1,D118&lt;=4,COUNT($D$118:$D$121)&lt;=1)</formula1>
    </dataValidation>
    <dataValidation type="custom" showInputMessage="1" showErrorMessage="1" errorTitle="Weighting Factor" error="You may not select more than one subclass, and the chosen subclass must be within the range [1, 4]." sqref="D122:D125" xr:uid="{C645DB9F-403E-4E72-8BA2-EA89FC37641B}">
      <formula1>AND(D122&gt;=1,D122&lt;=4,COUNT($D$122:$D$125)&lt;=1)</formula1>
    </dataValidation>
    <dataValidation type="custom" showInputMessage="1" showErrorMessage="1" errorTitle="Weighting Factor" error="You may not select more than one subclass, and the chosen subclass must be within the range [1, 6]." sqref="D129:D135" xr:uid="{EE72E504-0963-4F75-AD5A-8B3B66A7EB6E}">
      <formula1>AND(D129&gt;=1,D129&lt;=6,COUNT($D$129:$D$135)&lt;=1)</formula1>
    </dataValidation>
    <dataValidation type="custom" showInputMessage="1" showErrorMessage="1" errorTitle="Weighting Factor" error="You may not select more than one subclass, and the chosen subclass must be within the range [1, 4]." sqref="D140:D143" xr:uid="{585598F1-A20F-405A-9603-493D7F4C0C55}">
      <formula1>AND(D140&gt;=1,D140&lt;=4,COUNT($D$140:$D$143)&lt;=1)</formula1>
    </dataValidation>
    <dataValidation type="custom" showInputMessage="1" showErrorMessage="1" errorTitle="Weighting Factor" error="You may not select more than one subclass, and the chosen subclass must be within the range [1, 4]._x000a_" sqref="D157:D160" xr:uid="{A3A07ED1-DE06-42B8-ABDC-13E4D3282B86}">
      <formula1>AND(D157&gt;=1,D157&lt;=4,COUNT($D$157:$D$160)&lt;=1)</formula1>
    </dataValidation>
  </dataValidations>
  <printOptions horizontalCentered="1"/>
  <pageMargins left="0.70866141732283472" right="0.70866141732283472" top="0.74803149606299213" bottom="0.74803149606299213" header="0.31496062992125984" footer="0.31496062992125984"/>
  <pageSetup paperSize="9" scale="84" orientation="landscape" r:id="rId1"/>
  <headerFooter>
    <oddFooter xml:space="preserve">&amp;L&amp;"Arial,Regular"&amp;8This document is uncontrolled when printed.&amp;C&amp;"Arial,Regular"&amp;9Page &amp;P of &amp;N&amp;8
Version Number: 1.0&amp;R&amp;"Arial,Regular"&amp;8
Date Reviewed:10 Feb 26 </oddFooter>
  </headerFooter>
  <rowBreaks count="8" manualBreakCount="8">
    <brk id="37" max="6" man="1"/>
    <brk id="67" max="16383" man="1"/>
    <brk id="85" max="16383" man="1"/>
    <brk id="93" max="6" man="1"/>
    <brk id="100" max="6" man="1"/>
    <brk id="130" max="6" man="1"/>
    <brk id="146" max="6" man="1"/>
    <brk id="16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BFDC Determination Form v1.0</vt:lpstr>
      <vt:lpstr>'BFDC Determination Form v1.0'!Print_Area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Sharon Baker</cp:lastModifiedBy>
  <cp:lastPrinted>2026-02-25T22:36:26Z</cp:lastPrinted>
  <dcterms:created xsi:type="dcterms:W3CDTF">2025-10-01T06:58:35Z</dcterms:created>
  <dcterms:modified xsi:type="dcterms:W3CDTF">2026-04-07T02:09:08Z</dcterms:modified>
</cp:coreProperties>
</file>