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XADLCIFS\Citrix\CTXUserData\iiam1\Desktop\"/>
    </mc:Choice>
  </mc:AlternateContent>
  <xr:revisionPtr revIDLastSave="0" documentId="13_ncr:1_{D03042CB-7899-4CDA-BBC2-6503460698E7}" xr6:coauthVersionLast="44" xr6:coauthVersionMax="44" xr10:uidLastSave="{00000000-0000-0000-0000-000000000000}"/>
  <workbookProtection lockStructure="1"/>
  <bookViews>
    <workbookView xWindow="-120" yWindow="-120" windowWidth="19440" windowHeight="15000" tabRatio="749" xr2:uid="{00000000-000D-0000-FFFF-FFFF00000000}"/>
  </bookViews>
  <sheets>
    <sheet name="Truss Bearing" sheetId="2" r:id="rId1"/>
    <sheet name="Defects" sheetId="5" r:id="rId2"/>
    <sheet name="Defect Photos" sheetId="4" r:id="rId3"/>
    <sheet name="Sheet1" sheetId="13" state="hidden" r:id="rId4"/>
    <sheet name="Truss Bearing Report" sheetId="10" state="hidden" r:id="rId5"/>
    <sheet name="Sheet2" sheetId="12" state="hidden" r:id="rId6"/>
  </sheets>
  <definedNames>
    <definedName name="_xlnm.Print_Area" localSheetId="2">'Defect Photos'!$B$2:$K$10</definedName>
    <definedName name="_xlnm.Print_Area" localSheetId="1">Defects!$B$2:$L$59</definedName>
    <definedName name="_xlnm.Print_Area" localSheetId="0">'Truss Bearing'!$B$2:$K$80</definedName>
    <definedName name="_xlnm.Print_Titles" localSheetId="1">Defects!$2:$5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3" l="1"/>
  <c r="E8" i="13"/>
  <c r="C6" i="13"/>
  <c r="D5" i="13"/>
  <c r="C2" i="13"/>
  <c r="C1" i="13"/>
  <c r="B3" i="13" l="1"/>
  <c r="B4" i="13" s="1"/>
  <c r="B5" i="13" s="1"/>
  <c r="C7" i="13"/>
</calcChain>
</file>

<file path=xl/sharedStrings.xml><?xml version="1.0" encoding="utf-8"?>
<sst xmlns="http://schemas.openxmlformats.org/spreadsheetml/2006/main" count="241" uniqueCount="203">
  <si>
    <t>Equipment Reference</t>
  </si>
  <si>
    <t>Structure Configuration</t>
  </si>
  <si>
    <t>Equipment Description</t>
  </si>
  <si>
    <t>Sole Plate</t>
  </si>
  <si>
    <t>Corridor</t>
  </si>
  <si>
    <t>B1</t>
  </si>
  <si>
    <t>B2</t>
  </si>
  <si>
    <t>Nomenclature</t>
  </si>
  <si>
    <t>Bearing Layout</t>
  </si>
  <si>
    <t>B3</t>
  </si>
  <si>
    <t>B4</t>
  </si>
  <si>
    <t>Side</t>
  </si>
  <si>
    <t>Saddle Plate</t>
  </si>
  <si>
    <t>Bed Plate</t>
  </si>
  <si>
    <t>Kilometrage</t>
  </si>
  <si>
    <t>Line</t>
  </si>
  <si>
    <t>Asset ID</t>
  </si>
  <si>
    <t>Truss Span Drawings</t>
  </si>
  <si>
    <t>Abutment 1 End</t>
  </si>
  <si>
    <t>Abutment 2 End</t>
  </si>
  <si>
    <t>Truss Span Plan View showing location of bearings</t>
  </si>
  <si>
    <t>Bearing Number</t>
  </si>
  <si>
    <t>Span No.</t>
  </si>
  <si>
    <t>Abutment / Pier No.</t>
  </si>
  <si>
    <t>Bearing Type</t>
  </si>
  <si>
    <t>Expansion (Rocker/Roller) / Fixed</t>
  </si>
  <si>
    <t>Yes</t>
  </si>
  <si>
    <t>No</t>
  </si>
  <si>
    <t>1a</t>
  </si>
  <si>
    <t>1b</t>
  </si>
  <si>
    <t>1c</t>
  </si>
  <si>
    <t>Signature &amp; Date</t>
  </si>
  <si>
    <t>____ / ____/ ____</t>
  </si>
  <si>
    <t>1d</t>
  </si>
  <si>
    <t>3a</t>
  </si>
  <si>
    <t>4a</t>
  </si>
  <si>
    <t>4b</t>
  </si>
  <si>
    <t>4c</t>
  </si>
  <si>
    <t>7a</t>
  </si>
  <si>
    <t>7c</t>
  </si>
  <si>
    <t>7b</t>
  </si>
  <si>
    <t>7d</t>
  </si>
  <si>
    <t>Cast Iron Steel / Mild Steel</t>
  </si>
  <si>
    <t>Bearing Plate Material</t>
  </si>
  <si>
    <t>Covers</t>
  </si>
  <si>
    <t>Covers removed for inspection</t>
  </si>
  <si>
    <t>Covers reinstated</t>
  </si>
  <si>
    <t>New covers requried</t>
  </si>
  <si>
    <t>Grout pad</t>
  </si>
  <si>
    <t>Spalling under bed plate (area %)</t>
  </si>
  <si>
    <t>Cracked (cracks affecting bearing area)</t>
  </si>
  <si>
    <t>Paint</t>
  </si>
  <si>
    <t>Defect description</t>
  </si>
  <si>
    <t>Comments</t>
  </si>
  <si>
    <t>Photo</t>
  </si>
  <si>
    <t>Side 2</t>
  </si>
  <si>
    <t>Side 4</t>
  </si>
  <si>
    <t>Side 3</t>
  </si>
  <si>
    <t xml:space="preserve">Bearing </t>
  </si>
  <si>
    <t>Side 1</t>
  </si>
  <si>
    <t>Bearing Orientation</t>
  </si>
  <si>
    <t>Defect Photo</t>
  </si>
  <si>
    <t xml:space="preserve">Title </t>
  </si>
  <si>
    <t>Executive Summary</t>
  </si>
  <si>
    <t>Truss Bearing Examination</t>
  </si>
  <si>
    <t>Corridor / Line</t>
  </si>
  <si>
    <t>Content</t>
  </si>
  <si>
    <t>Appendix</t>
  </si>
  <si>
    <t>Bridge Bearing Table</t>
  </si>
  <si>
    <t>A</t>
  </si>
  <si>
    <t>B</t>
  </si>
  <si>
    <t>All bearing reports ( to be suppllied separate to the summary report)</t>
  </si>
  <si>
    <t>Summary Report Notes</t>
  </si>
  <si>
    <t>Summary of bridge bearing inspection - no. of bridges, no. of trusses, general findings, critical defects/bearings, recommendations (refer to appeandix A)</t>
  </si>
  <si>
    <t>Tie Rods</t>
  </si>
  <si>
    <t>Pier</t>
  </si>
  <si>
    <t>Evidence of any undermining</t>
  </si>
  <si>
    <t>Evidence of any scouring around pier</t>
  </si>
  <si>
    <t>Tolerance (mm)</t>
  </si>
  <si>
    <t>Inspector's Comments</t>
  </si>
  <si>
    <t>Cracks in bearing components</t>
  </si>
  <si>
    <t>5a</t>
  </si>
  <si>
    <t>5b</t>
  </si>
  <si>
    <t>5d</t>
  </si>
  <si>
    <t>5e</t>
  </si>
  <si>
    <t>5f</t>
  </si>
  <si>
    <t>5c</t>
  </si>
  <si>
    <t>6a</t>
  </si>
  <si>
    <t>6b</t>
  </si>
  <si>
    <t>6c</t>
  </si>
  <si>
    <t>6d</t>
  </si>
  <si>
    <t>8a</t>
  </si>
  <si>
    <t>8b</t>
  </si>
  <si>
    <t>8d</t>
  </si>
  <si>
    <t>8c</t>
  </si>
  <si>
    <t>Red lead paint present</t>
  </si>
  <si>
    <t>10a</t>
  </si>
  <si>
    <t>10b</t>
  </si>
  <si>
    <t>11a</t>
  </si>
  <si>
    <t>11b</t>
  </si>
  <si>
    <t>11c</t>
  </si>
  <si>
    <t>Condition of pivoting pin</t>
  </si>
  <si>
    <t>Corrosion in bearing components</t>
  </si>
  <si>
    <t>Structures Representative</t>
  </si>
  <si>
    <t>Holding Down Bolts</t>
  </si>
  <si>
    <t>Sole Plate Bolts</t>
  </si>
  <si>
    <t>Pivoting Pin</t>
  </si>
  <si>
    <t>Keeper Bars</t>
  </si>
  <si>
    <t>Rockers or Rollers</t>
  </si>
  <si>
    <t>Rockers/Rollers Pins/Bolts</t>
  </si>
  <si>
    <t>Retaining Lip</t>
  </si>
  <si>
    <t>Truss Chord</t>
  </si>
  <si>
    <t>Rocker Stop Nib</t>
  </si>
  <si>
    <t>rocker ht</t>
  </si>
  <si>
    <t>10"</t>
  </si>
  <si>
    <t>rocker width</t>
  </si>
  <si>
    <t>3-1/8"</t>
  </si>
  <si>
    <t>Sin &amp; = 40/125</t>
  </si>
  <si>
    <t>Arc = 80</t>
  </si>
  <si>
    <t>Width = 80</t>
  </si>
  <si>
    <t>deg</t>
  </si>
  <si>
    <t>Chord angle x2</t>
  </si>
  <si>
    <t>Pi</t>
  </si>
  <si>
    <t>Circumf</t>
  </si>
  <si>
    <t>Dpi</t>
  </si>
  <si>
    <t>Arc</t>
  </si>
  <si>
    <t>Expansion Tolerance</t>
  </si>
  <si>
    <t>7/8" (200'Truss) +/-</t>
  </si>
  <si>
    <t>mm</t>
  </si>
  <si>
    <t>Bolt rotation (5" apart) +/-</t>
  </si>
  <si>
    <t>Rockers sliding one end - out of vert position +/-</t>
  </si>
  <si>
    <t>(max gap available 7/8" before rocker ends up in drainage slot)</t>
  </si>
  <si>
    <t>1e</t>
  </si>
  <si>
    <t>Position of rollers/rockers in relation to original location</t>
  </si>
  <si>
    <t>Debris and/or water built up</t>
  </si>
  <si>
    <t>Cleanliness and lubrication</t>
  </si>
  <si>
    <t>Loose, broken, corroded, deformed or missing fasteners and holding down bolts</t>
  </si>
  <si>
    <t>61m (200') Truss Span</t>
  </si>
  <si>
    <t>7/8" =</t>
  </si>
  <si>
    <t>9a</t>
  </si>
  <si>
    <t>9b</t>
  </si>
  <si>
    <t>9c</t>
  </si>
  <si>
    <t>4d</t>
  </si>
  <si>
    <t>4e</t>
  </si>
  <si>
    <t>4f</t>
  </si>
  <si>
    <t>3b</t>
  </si>
  <si>
    <t>3c</t>
  </si>
  <si>
    <t>2a</t>
  </si>
  <si>
    <t>Holding Down bolts</t>
  </si>
  <si>
    <t>Sole Plate bolts</t>
  </si>
  <si>
    <t>Pivoting Pin and Rockers/Rollers greased</t>
  </si>
  <si>
    <t>36m (12') Truss span</t>
  </si>
  <si>
    <t>73m Grafton ubr trusses - Nib shaved +/- 11mm</t>
  </si>
  <si>
    <t>Rocker nib limitimg</t>
  </si>
  <si>
    <t>3/4" on dwg</t>
  </si>
  <si>
    <t>Use 22mm for this length too</t>
  </si>
  <si>
    <t>Age of bearing (years)</t>
  </si>
  <si>
    <t>Measured (mm)</t>
  </si>
  <si>
    <t>Abut / Pier No.</t>
  </si>
  <si>
    <t>Expansion (total difference between saddle and bed plates)</t>
  </si>
  <si>
    <t>Bed plate skewed (in relation to saddle plate)</t>
  </si>
  <si>
    <t>Rocker teeth seated properly in holes (refer Clarance River Ubr bearing dwg)</t>
  </si>
  <si>
    <t>Corrosion (on exposed surface of pin)</t>
  </si>
  <si>
    <t>Rocker/Roller pins/bolts (any)</t>
  </si>
  <si>
    <t>1f</t>
  </si>
  <si>
    <t>1g</t>
  </si>
  <si>
    <t>General condition (any noticeable lean)</t>
  </si>
  <si>
    <t>ETE-09-01</t>
  </si>
  <si>
    <t>1mm deep</t>
  </si>
  <si>
    <t>Recommendation</t>
  </si>
  <si>
    <t>Ineffective sliding, roller or segmented expansion bearing</t>
  </si>
  <si>
    <t>Misalignment (any noticeable)</t>
  </si>
  <si>
    <t>Tie Rod bolts (any)</t>
  </si>
  <si>
    <t>Around bearing pad</t>
  </si>
  <si>
    <t>Rocker/Roller compartment clean</t>
  </si>
  <si>
    <t xml:space="preserve"> In/around bearing components</t>
  </si>
  <si>
    <t>Rockers/Rollers</t>
  </si>
  <si>
    <t>Loose nut and/or locking pin</t>
  </si>
  <si>
    <t>Rocker/Roller skewed (difference between rocker/roller ends on bed plate)</t>
  </si>
  <si>
    <r>
      <t>Temperature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 at time of inspection)</t>
    </r>
  </si>
  <si>
    <t>(Form to be registered separately for each underbridge on the ARTC Asset Management System)</t>
  </si>
  <si>
    <t>Truss Span Bearing Examination - Defect Form</t>
  </si>
  <si>
    <t>Truss Span Bearing Examination - Inventory Form</t>
  </si>
  <si>
    <t>Refer App 3 Photo</t>
  </si>
  <si>
    <t>Inspector</t>
  </si>
  <si>
    <t>Reviewed by</t>
  </si>
  <si>
    <t>Bearing No.</t>
  </si>
  <si>
    <t>Cast iron bed plate block</t>
  </si>
  <si>
    <t>Displacement (off-set between centre of nest rockers/rollers &amp; centre of bed plate)</t>
  </si>
  <si>
    <t>Rotation (lean in rockers, off-set between top &amp; bottom keeper bar pins/bolts)</t>
  </si>
  <si>
    <t>Rocker/Roller ceased, fully expanded/rotated or hard up against tie rod</t>
  </si>
  <si>
    <t>±11</t>
  </si>
  <si>
    <t>±22</t>
  </si>
  <si>
    <t>1 in 4</t>
  </si>
  <si>
    <t>Nil</t>
  </si>
  <si>
    <t>Tie Rods (sectional loss)</t>
  </si>
  <si>
    <t>Keeper Bars (sectional loss)</t>
  </si>
  <si>
    <t>Rotational misalignment between rockers (inconsistent gaps between rockers/rollers)</t>
  </si>
  <si>
    <t>ETE0901F-01</t>
  </si>
  <si>
    <t>Truss Span Bearing Examination - Defect Photos</t>
  </si>
  <si>
    <t>Rocker/Roller Bearing Defect Checklist</t>
  </si>
  <si>
    <t xml:space="preserve">Side Views of Bearing </t>
  </si>
  <si>
    <r>
      <rPr>
        <b/>
        <sz val="11"/>
        <color rgb="FFFF0000"/>
        <rFont val="Calibri"/>
        <family val="2"/>
      </rPr>
      <t>±</t>
    </r>
    <r>
      <rPr>
        <b/>
        <sz val="11"/>
        <color rgb="FFFF0000"/>
        <rFont val="Calibri"/>
        <family val="2"/>
        <charset val="204"/>
        <scheme val="minor"/>
      </rPr>
      <t>70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</si>
</sst>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u/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right"/>
    </xf>
    <xf numFmtId="0" fontId="0" fillId="0" borderId="10" xfId="0" applyBorder="1"/>
    <xf numFmtId="0" fontId="0" fillId="0" borderId="1" xfId="0" applyBorder="1" applyAlignment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2" borderId="9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2" borderId="10" xfId="0" applyFill="1" applyBorder="1" applyAlignment="1" applyProtection="1">
      <alignment horizontal="center"/>
    </xf>
    <xf numFmtId="0" fontId="0" fillId="0" borderId="9" xfId="0" applyBorder="1" applyProtection="1"/>
    <xf numFmtId="0" fontId="0" fillId="2" borderId="1" xfId="0" applyFill="1" applyBorder="1" applyAlignment="1" applyProtection="1">
      <alignment horizontal="right"/>
    </xf>
    <xf numFmtId="0" fontId="0" fillId="2" borderId="1" xfId="0" applyFill="1" applyBorder="1" applyAlignment="1" applyProtection="1">
      <alignment horizontal="left"/>
    </xf>
    <xf numFmtId="0" fontId="0" fillId="2" borderId="1" xfId="0" applyFill="1" applyBorder="1" applyAlignment="1" applyProtection="1"/>
    <xf numFmtId="0" fontId="0" fillId="2" borderId="9" xfId="0" applyFill="1" applyBorder="1" applyAlignment="1" applyProtection="1">
      <alignment horizontal="left" indent="2"/>
    </xf>
    <xf numFmtId="0" fontId="0" fillId="0" borderId="17" xfId="0" applyFont="1" applyBorder="1" applyAlignment="1" applyProtection="1">
      <alignment horizontal="left" indent="1"/>
    </xf>
    <xf numFmtId="0" fontId="0" fillId="0" borderId="2" xfId="0" applyFont="1" applyBorder="1" applyAlignment="1" applyProtection="1">
      <alignment horizontal="left" indent="1"/>
    </xf>
    <xf numFmtId="0" fontId="0" fillId="2" borderId="1" xfId="0" applyFill="1" applyBorder="1" applyAlignment="1" applyProtection="1">
      <alignment horizontal="left" vertical="center" wrapText="1" indent="3"/>
    </xf>
    <xf numFmtId="0" fontId="0" fillId="2" borderId="1" xfId="0" applyFill="1" applyBorder="1" applyAlignment="1" applyProtection="1">
      <alignment horizontal="left" indent="3"/>
    </xf>
    <xf numFmtId="0" fontId="2" fillId="0" borderId="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indent="1"/>
    </xf>
    <xf numFmtId="0" fontId="5" fillId="0" borderId="0" xfId="0" applyFont="1" applyAlignment="1" applyProtection="1">
      <alignment horizontal="left" vertical="center" indent="3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left" indent="1"/>
    </xf>
    <xf numFmtId="0" fontId="0" fillId="0" borderId="0" xfId="0" quotePrefix="1" applyProtection="1"/>
    <xf numFmtId="0" fontId="6" fillId="0" borderId="0" xfId="0" applyFont="1" applyAlignment="1" applyProtection="1">
      <alignment vertical="center"/>
    </xf>
    <xf numFmtId="0" fontId="10" fillId="5" borderId="19" xfId="0" applyFont="1" applyFill="1" applyBorder="1" applyAlignment="1" applyProtection="1">
      <alignment horizontal="right" indent="2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8" fillId="0" borderId="2" xfId="0" applyFont="1" applyBorder="1" applyAlignment="1" applyProtection="1">
      <alignment horizontal="left" indent="2"/>
    </xf>
    <xf numFmtId="1" fontId="0" fillId="0" borderId="0" xfId="0" applyNumberFormat="1"/>
    <xf numFmtId="0" fontId="8" fillId="0" borderId="2" xfId="0" applyFont="1" applyFill="1" applyBorder="1" applyAlignment="1" applyProtection="1">
      <alignment horizontal="left" indent="2"/>
    </xf>
    <xf numFmtId="0" fontId="9" fillId="0" borderId="2" xfId="0" applyFont="1" applyBorder="1" applyAlignment="1" applyProtection="1">
      <alignment horizontal="left" vertical="center" indent="2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10" fillId="4" borderId="44" xfId="0" applyFont="1" applyFill="1" applyBorder="1" applyAlignment="1" applyProtection="1">
      <alignment horizontal="left"/>
    </xf>
    <xf numFmtId="0" fontId="0" fillId="0" borderId="17" xfId="0" applyBorder="1" applyAlignment="1" applyProtection="1">
      <alignment horizontal="right"/>
    </xf>
    <xf numFmtId="0" fontId="0" fillId="0" borderId="18" xfId="0" applyBorder="1" applyProtection="1">
      <protection locked="0"/>
    </xf>
    <xf numFmtId="0" fontId="0" fillId="0" borderId="18" xfId="0" applyFill="1" applyBorder="1" applyProtection="1">
      <protection locked="0"/>
    </xf>
    <xf numFmtId="0" fontId="10" fillId="4" borderId="17" xfId="0" applyFont="1" applyFill="1" applyBorder="1" applyAlignment="1" applyProtection="1">
      <alignment horizontal="left"/>
    </xf>
    <xf numFmtId="0" fontId="0" fillId="0" borderId="17" xfId="0" applyBorder="1" applyAlignment="1">
      <alignment horizontal="right"/>
    </xf>
    <xf numFmtId="0" fontId="11" fillId="4" borderId="17" xfId="0" applyFont="1" applyFill="1" applyBorder="1" applyAlignment="1" applyProtection="1">
      <alignment horizontal="left"/>
    </xf>
    <xf numFmtId="0" fontId="0" fillId="0" borderId="17" xfId="0" applyBorder="1" applyAlignment="1" applyProtection="1">
      <alignment horizontal="right" vertical="center"/>
    </xf>
    <xf numFmtId="0" fontId="0" fillId="0" borderId="17" xfId="0" applyBorder="1" applyAlignment="1">
      <alignment horizontal="left" indent="1"/>
    </xf>
    <xf numFmtId="0" fontId="0" fillId="0" borderId="18" xfId="0" applyBorder="1" applyAlignment="1" applyProtection="1">
      <alignment horizontal="left" indent="1"/>
      <protection locked="0"/>
    </xf>
    <xf numFmtId="0" fontId="0" fillId="0" borderId="19" xfId="0" applyBorder="1" applyAlignment="1" applyProtection="1">
      <alignment horizontal="right"/>
    </xf>
    <xf numFmtId="0" fontId="9" fillId="0" borderId="20" xfId="0" applyFont="1" applyBorder="1" applyAlignment="1" applyProtection="1">
      <alignment horizontal="left" vertical="center" indent="2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41" xfId="0" applyBorder="1" applyAlignment="1" applyProtection="1">
      <alignment horizontal="left" indent="1"/>
      <protection locked="0"/>
    </xf>
    <xf numFmtId="0" fontId="0" fillId="0" borderId="42" xfId="0" applyBorder="1" applyAlignment="1" applyProtection="1">
      <protection locked="0"/>
    </xf>
    <xf numFmtId="0" fontId="0" fillId="0" borderId="47" xfId="0" applyBorder="1" applyAlignment="1" applyProtection="1">
      <protection locked="0"/>
    </xf>
    <xf numFmtId="0" fontId="10" fillId="5" borderId="2" xfId="0" applyFont="1" applyFill="1" applyBorder="1" applyAlignment="1" applyProtection="1">
      <alignment horizontal="right" wrapText="1" indent="1"/>
      <protection locked="0"/>
    </xf>
    <xf numFmtId="0" fontId="0" fillId="0" borderId="9" xfId="0" applyFill="1" applyBorder="1" applyAlignment="1">
      <alignment horizontal="right"/>
    </xf>
    <xf numFmtId="0" fontId="11" fillId="5" borderId="49" xfId="0" applyFont="1" applyFill="1" applyBorder="1" applyAlignment="1" applyProtection="1">
      <alignment horizontal="center" vertical="center"/>
    </xf>
    <xf numFmtId="0" fontId="11" fillId="5" borderId="49" xfId="0" applyFont="1" applyFill="1" applyBorder="1" applyAlignment="1" applyProtection="1">
      <alignment horizontal="center" vertical="center" wrapText="1"/>
    </xf>
    <xf numFmtId="0" fontId="11" fillId="5" borderId="5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164" fontId="0" fillId="2" borderId="36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Border="1" applyAlignment="1" applyProtection="1">
      <alignment horizontal="right" indent="2"/>
    </xf>
    <xf numFmtId="0" fontId="0" fillId="2" borderId="9" xfId="0" applyFill="1" applyBorder="1" applyAlignment="1" applyProtection="1">
      <alignment horizontal="right" indent="2"/>
    </xf>
    <xf numFmtId="0" fontId="0" fillId="2" borderId="11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164" fontId="0" fillId="2" borderId="12" xfId="0" applyNumberFormat="1" applyFill="1" applyBorder="1" applyProtection="1"/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right" indent="3"/>
    </xf>
    <xf numFmtId="0" fontId="0" fillId="2" borderId="1" xfId="0" applyFill="1" applyBorder="1" applyAlignment="1" applyProtection="1">
      <alignment horizontal="right" indent="3"/>
    </xf>
    <xf numFmtId="164" fontId="0" fillId="2" borderId="36" xfId="0" applyNumberFormat="1" applyFont="1" applyFill="1" applyBorder="1" applyAlignment="1" applyProtection="1">
      <alignment vertical="center"/>
      <protection locked="0"/>
    </xf>
    <xf numFmtId="164" fontId="0" fillId="2" borderId="20" xfId="0" applyNumberFormat="1" applyFont="1" applyFill="1" applyBorder="1" applyAlignment="1" applyProtection="1">
      <alignment horizontal="left" vertical="center" indent="1"/>
      <protection locked="0"/>
    </xf>
    <xf numFmtId="0" fontId="0" fillId="5" borderId="20" xfId="0" applyFill="1" applyBorder="1" applyAlignment="1" applyProtection="1">
      <alignment horizontal="left" vertical="center" indent="2"/>
      <protection locked="0"/>
    </xf>
    <xf numFmtId="0" fontId="16" fillId="5" borderId="48" xfId="0" applyFont="1" applyFill="1" applyBorder="1" applyAlignment="1" applyProtection="1">
      <alignment horizontal="center" vertical="center" wrapText="1"/>
    </xf>
    <xf numFmtId="0" fontId="0" fillId="0" borderId="44" xfId="0" applyBorder="1" applyAlignment="1">
      <alignment horizontal="right"/>
    </xf>
    <xf numFmtId="0" fontId="0" fillId="5" borderId="52" xfId="0" applyFont="1" applyFill="1" applyBorder="1" applyAlignment="1" applyProtection="1">
      <alignment horizontal="left" wrapText="1" indent="2"/>
      <protection locked="0"/>
    </xf>
    <xf numFmtId="0" fontId="10" fillId="5" borderId="51" xfId="0" quotePrefix="1" applyFont="1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 horizontal="left" vertical="center" indent="2"/>
      <protection locked="0"/>
    </xf>
    <xf numFmtId="0" fontId="10" fillId="5" borderId="44" xfId="0" applyFont="1" applyFill="1" applyBorder="1" applyAlignment="1" applyProtection="1">
      <alignment horizontal="right" indent="2"/>
    </xf>
    <xf numFmtId="0" fontId="0" fillId="5" borderId="53" xfId="0" applyFont="1" applyFill="1" applyBorder="1" applyAlignment="1" applyProtection="1">
      <alignment horizontal="left" wrapText="1" indent="2"/>
      <protection locked="0"/>
    </xf>
    <xf numFmtId="0" fontId="10" fillId="5" borderId="54" xfId="0" applyFont="1" applyFill="1" applyBorder="1" applyAlignment="1" applyProtection="1">
      <alignment horizontal="right" wrapText="1" inden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3" fillId="4" borderId="3" xfId="0" applyFont="1" applyFill="1" applyBorder="1" applyAlignment="1" applyProtection="1">
      <alignment horizontal="left" vertical="center" indent="1"/>
    </xf>
    <xf numFmtId="0" fontId="10" fillId="4" borderId="3" xfId="0" applyFont="1" applyFill="1" applyBorder="1" applyAlignment="1" applyProtection="1">
      <alignment horizontal="left" indent="1"/>
    </xf>
    <xf numFmtId="0" fontId="10" fillId="4" borderId="29" xfId="0" applyFont="1" applyFill="1" applyBorder="1" applyAlignment="1" applyProtection="1">
      <alignment horizontal="left" indent="1"/>
    </xf>
    <xf numFmtId="0" fontId="0" fillId="0" borderId="0" xfId="0" applyProtection="1"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0" fillId="4" borderId="30" xfId="0" applyFont="1" applyFill="1" applyBorder="1" applyAlignment="1" applyProtection="1"/>
    <xf numFmtId="0" fontId="10" fillId="4" borderId="33" xfId="0" applyFont="1" applyFill="1" applyBorder="1" applyAlignment="1" applyProtection="1"/>
    <xf numFmtId="0" fontId="10" fillId="4" borderId="4" xfId="0" applyFont="1" applyFill="1" applyBorder="1" applyAlignment="1" applyProtection="1">
      <protection locked="0"/>
    </xf>
    <xf numFmtId="0" fontId="10" fillId="4" borderId="35" xfId="0" applyFont="1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10" fillId="4" borderId="4" xfId="0" applyFont="1" applyFill="1" applyBorder="1" applyAlignment="1" applyProtection="1">
      <alignment horizontal="left" indent="1"/>
      <protection locked="0"/>
    </xf>
    <xf numFmtId="0" fontId="10" fillId="4" borderId="35" xfId="0" applyFont="1" applyFill="1" applyBorder="1" applyAlignment="1" applyProtection="1">
      <alignment horizontal="left" indent="1"/>
      <protection locked="0"/>
    </xf>
    <xf numFmtId="0" fontId="13" fillId="4" borderId="4" xfId="0" applyFont="1" applyFill="1" applyBorder="1" applyAlignment="1" applyProtection="1">
      <alignment horizontal="left" vertical="center" indent="1"/>
      <protection locked="0"/>
    </xf>
    <xf numFmtId="0" fontId="13" fillId="4" borderId="35" xfId="0" applyFont="1" applyFill="1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/>
    </xf>
    <xf numFmtId="0" fontId="19" fillId="0" borderId="2" xfId="0" quotePrefix="1" applyFont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center"/>
    </xf>
    <xf numFmtId="0" fontId="17" fillId="4" borderId="4" xfId="0" applyFont="1" applyFill="1" applyBorder="1" applyAlignment="1" applyProtection="1"/>
    <xf numFmtId="0" fontId="17" fillId="4" borderId="4" xfId="0" applyFont="1" applyFill="1" applyBorder="1" applyAlignment="1" applyProtection="1">
      <alignment horizontal="left" indent="1"/>
    </xf>
    <xf numFmtId="9" fontId="19" fillId="0" borderId="2" xfId="0" applyNumberFormat="1" applyFont="1" applyBorder="1" applyAlignment="1" applyProtection="1">
      <alignment horizontal="center"/>
    </xf>
    <xf numFmtId="0" fontId="20" fillId="4" borderId="4" xfId="0" applyFont="1" applyFill="1" applyBorder="1" applyAlignment="1" applyProtection="1">
      <alignment horizontal="left" vertical="center" indent="1"/>
    </xf>
    <xf numFmtId="0" fontId="20" fillId="0" borderId="2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0" fillId="3" borderId="22" xfId="0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left" indent="1"/>
    </xf>
    <xf numFmtId="0" fontId="2" fillId="2" borderId="7" xfId="0" applyFont="1" applyFill="1" applyBorder="1" applyAlignment="1" applyProtection="1">
      <alignment horizontal="left" indent="1"/>
    </xf>
    <xf numFmtId="0" fontId="2" fillId="2" borderId="8" xfId="0" applyFont="1" applyFill="1" applyBorder="1" applyAlignment="1" applyProtection="1">
      <alignment horizontal="left" indent="1"/>
    </xf>
    <xf numFmtId="0" fontId="0" fillId="0" borderId="21" xfId="0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indent="1"/>
      <protection locked="0"/>
    </xf>
    <xf numFmtId="0" fontId="2" fillId="0" borderId="15" xfId="0" applyFont="1" applyBorder="1" applyAlignment="1" applyProtection="1">
      <alignment horizontal="left" indent="1"/>
      <protection locked="0"/>
    </xf>
    <xf numFmtId="0" fontId="2" fillId="0" borderId="16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left" indent="1"/>
    </xf>
    <xf numFmtId="0" fontId="0" fillId="0" borderId="5" xfId="0" applyFont="1" applyBorder="1" applyAlignment="1" applyProtection="1">
      <alignment horizontal="left" indent="1"/>
    </xf>
    <xf numFmtId="0" fontId="0" fillId="0" borderId="46" xfId="0" applyBorder="1" applyAlignment="1" applyProtection="1">
      <alignment horizontal="left" indent="1"/>
    </xf>
    <xf numFmtId="0" fontId="0" fillId="0" borderId="43" xfId="0" applyBorder="1" applyAlignment="1" applyProtection="1">
      <alignment horizontal="left" indent="1"/>
    </xf>
    <xf numFmtId="0" fontId="0" fillId="0" borderId="15" xfId="0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indent="1"/>
    </xf>
    <xf numFmtId="0" fontId="2" fillId="0" borderId="7" xfId="0" applyFont="1" applyBorder="1" applyAlignment="1" applyProtection="1">
      <alignment horizontal="left" indent="1"/>
    </xf>
    <xf numFmtId="0" fontId="2" fillId="0" borderId="8" xfId="0" applyFont="1" applyBorder="1" applyAlignment="1" applyProtection="1">
      <alignment horizontal="left" indent="1"/>
    </xf>
    <xf numFmtId="0" fontId="0" fillId="0" borderId="14" xfId="0" applyFont="1" applyBorder="1" applyAlignment="1" applyProtection="1">
      <alignment horizontal="left" vertical="center" indent="1"/>
    </xf>
    <xf numFmtId="0" fontId="0" fillId="0" borderId="15" xfId="0" applyFont="1" applyBorder="1" applyAlignment="1" applyProtection="1">
      <alignment horizontal="left" vertical="center" indent="1"/>
    </xf>
    <xf numFmtId="0" fontId="0" fillId="0" borderId="14" xfId="0" applyBorder="1" applyAlignment="1" applyProtection="1">
      <alignment horizontal="left" vertical="center" indent="1"/>
    </xf>
    <xf numFmtId="0" fontId="0" fillId="0" borderId="15" xfId="0" applyBorder="1" applyAlignment="1" applyProtection="1">
      <alignment horizontal="left" vertical="center" indent="1"/>
    </xf>
    <xf numFmtId="164" fontId="0" fillId="2" borderId="15" xfId="0" applyNumberFormat="1" applyFont="1" applyFill="1" applyBorder="1" applyAlignment="1" applyProtection="1">
      <alignment horizontal="left" vertical="center" indent="1"/>
      <protection locked="0"/>
    </xf>
    <xf numFmtId="164" fontId="0" fillId="2" borderId="29" xfId="0" applyNumberFormat="1" applyFont="1" applyFill="1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</xf>
    <xf numFmtId="0" fontId="0" fillId="0" borderId="20" xfId="0" applyBorder="1" applyAlignment="1" applyProtection="1">
      <alignment horizontal="left" vertical="center" indent="1"/>
    </xf>
    <xf numFmtId="0" fontId="0" fillId="0" borderId="41" xfId="0" applyBorder="1" applyAlignment="1" applyProtection="1">
      <alignment horizontal="left" indent="1"/>
      <protection locked="0"/>
    </xf>
    <xf numFmtId="0" fontId="0" fillId="0" borderId="42" xfId="0" applyBorder="1" applyAlignment="1" applyProtection="1">
      <alignment horizontal="left" indent="1"/>
      <protection locked="0"/>
    </xf>
    <xf numFmtId="0" fontId="0" fillId="0" borderId="47" xfId="0" applyBorder="1" applyAlignment="1" applyProtection="1">
      <alignment horizontal="left" indent="1"/>
      <protection locked="0"/>
    </xf>
    <xf numFmtId="0" fontId="0" fillId="0" borderId="3" xfId="0" applyFont="1" applyBorder="1" applyAlignment="1" applyProtection="1">
      <alignment horizontal="left" indent="1"/>
      <protection locked="0"/>
    </xf>
    <xf numFmtId="0" fontId="0" fillId="0" borderId="4" xfId="0" applyFont="1" applyBorder="1" applyAlignment="1" applyProtection="1">
      <alignment horizontal="left" indent="1"/>
      <protection locked="0"/>
    </xf>
    <xf numFmtId="0" fontId="0" fillId="0" borderId="35" xfId="0" applyFont="1" applyBorder="1" applyAlignment="1" applyProtection="1">
      <alignment horizontal="left" indent="1"/>
      <protection locked="0"/>
    </xf>
    <xf numFmtId="0" fontId="0" fillId="0" borderId="39" xfId="0" applyFont="1" applyBorder="1" applyAlignment="1" applyProtection="1">
      <alignment horizontal="left" vertical="center" indent="1"/>
    </xf>
    <xf numFmtId="0" fontId="0" fillId="0" borderId="40" xfId="0" applyFont="1" applyBorder="1" applyAlignment="1" applyProtection="1">
      <alignment horizontal="left" vertical="center" indent="1"/>
    </xf>
    <xf numFmtId="164" fontId="15" fillId="2" borderId="45" xfId="0" applyNumberFormat="1" applyFont="1" applyFill="1" applyBorder="1" applyAlignment="1" applyProtection="1">
      <alignment horizontal="center" vertical="center"/>
    </xf>
    <xf numFmtId="164" fontId="15" fillId="2" borderId="27" xfId="0" applyNumberFormat="1" applyFont="1" applyFill="1" applyBorder="1" applyAlignment="1" applyProtection="1">
      <alignment horizontal="center" vertical="center"/>
    </xf>
    <xf numFmtId="164" fontId="15" fillId="2" borderId="28" xfId="0" applyNumberFormat="1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left" wrapText="1" indent="1"/>
      <protection locked="0"/>
    </xf>
    <xf numFmtId="0" fontId="0" fillId="0" borderId="4" xfId="0" applyFont="1" applyBorder="1" applyAlignment="1" applyProtection="1">
      <alignment horizontal="left" wrapText="1" indent="1"/>
      <protection locked="0"/>
    </xf>
    <xf numFmtId="0" fontId="0" fillId="0" borderId="35" xfId="0" applyFont="1" applyBorder="1" applyAlignment="1" applyProtection="1">
      <alignment horizontal="left" wrapText="1" indent="1"/>
      <protection locked="0"/>
    </xf>
    <xf numFmtId="0" fontId="0" fillId="0" borderId="17" xfId="0" applyFont="1" applyBorder="1" applyAlignment="1" applyProtection="1">
      <alignment horizontal="left" indent="1"/>
    </xf>
    <xf numFmtId="0" fontId="0" fillId="0" borderId="2" xfId="0" applyFont="1" applyBorder="1" applyAlignment="1" applyProtection="1">
      <alignment horizontal="left" indent="1"/>
    </xf>
    <xf numFmtId="0" fontId="0" fillId="0" borderId="2" xfId="0" applyFont="1" applyBorder="1" applyAlignment="1" applyProtection="1">
      <alignment horizontal="left" indent="1"/>
      <protection locked="0"/>
    </xf>
    <xf numFmtId="0" fontId="0" fillId="0" borderId="14" xfId="0" applyFont="1" applyBorder="1" applyAlignment="1" applyProtection="1">
      <alignment horizontal="left" indent="1"/>
    </xf>
    <xf numFmtId="0" fontId="0" fillId="0" borderId="15" xfId="0" applyFont="1" applyBorder="1" applyAlignment="1" applyProtection="1">
      <alignment horizontal="left" indent="1"/>
    </xf>
    <xf numFmtId="0" fontId="0" fillId="0" borderId="32" xfId="0" applyFont="1" applyBorder="1" applyAlignment="1" applyProtection="1">
      <alignment horizontal="left" indent="1"/>
    </xf>
    <xf numFmtId="0" fontId="0" fillId="0" borderId="31" xfId="0" applyFont="1" applyBorder="1" applyAlignment="1" applyProtection="1">
      <alignment horizontal="left" indent="1"/>
    </xf>
    <xf numFmtId="0" fontId="0" fillId="0" borderId="29" xfId="0" quotePrefix="1" applyFont="1" applyBorder="1" applyAlignment="1" applyProtection="1">
      <alignment horizontal="left" indent="1"/>
      <protection locked="0"/>
    </xf>
    <xf numFmtId="0" fontId="0" fillId="0" borderId="30" xfId="0" quotePrefix="1" applyFont="1" applyBorder="1" applyAlignment="1" applyProtection="1">
      <alignment horizontal="left" indent="1"/>
      <protection locked="0"/>
    </xf>
    <xf numFmtId="0" fontId="0" fillId="0" borderId="33" xfId="0" quotePrefix="1" applyFont="1" applyBorder="1" applyAlignment="1" applyProtection="1">
      <alignment horizontal="left" indent="1"/>
      <protection locked="0"/>
    </xf>
    <xf numFmtId="0" fontId="0" fillId="0" borderId="15" xfId="0" applyFont="1" applyBorder="1" applyAlignment="1" applyProtection="1">
      <alignment horizontal="left" indent="1"/>
      <protection locked="0"/>
    </xf>
    <xf numFmtId="0" fontId="0" fillId="0" borderId="29" xfId="0" applyFont="1" applyBorder="1" applyAlignment="1" applyProtection="1">
      <alignment horizontal="left" indent="1"/>
      <protection locked="0"/>
    </xf>
    <xf numFmtId="0" fontId="0" fillId="0" borderId="18" xfId="0" applyFont="1" applyBorder="1" applyAlignment="1" applyProtection="1">
      <alignment horizontal="left" indent="1"/>
      <protection locked="0"/>
    </xf>
    <xf numFmtId="0" fontId="4" fillId="0" borderId="26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left" indent="1"/>
    </xf>
    <xf numFmtId="0" fontId="0" fillId="0" borderId="5" xfId="0" applyBorder="1" applyAlignment="1" applyProtection="1">
      <alignment horizontal="left" indent="1"/>
    </xf>
    <xf numFmtId="0" fontId="0" fillId="0" borderId="3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0" fillId="0" borderId="35" xfId="0" applyBorder="1" applyAlignment="1" applyProtection="1">
      <alignment horizontal="left" indent="1"/>
      <protection locked="0"/>
    </xf>
    <xf numFmtId="164" fontId="0" fillId="2" borderId="3" xfId="0" applyNumberFormat="1" applyFont="1" applyFill="1" applyBorder="1" applyAlignment="1" applyProtection="1">
      <alignment horizontal="left" indent="1"/>
      <protection locked="0"/>
    </xf>
    <xf numFmtId="164" fontId="0" fillId="2" borderId="4" xfId="0" applyNumberFormat="1" applyFont="1" applyFill="1" applyBorder="1" applyAlignment="1" applyProtection="1">
      <alignment horizontal="left" indent="1"/>
      <protection locked="0"/>
    </xf>
    <xf numFmtId="164" fontId="0" fillId="2" borderId="35" xfId="0" applyNumberFormat="1" applyFont="1" applyFill="1" applyBorder="1" applyAlignment="1" applyProtection="1">
      <alignment horizontal="left" indent="1"/>
      <protection locked="0"/>
    </xf>
    <xf numFmtId="0" fontId="0" fillId="5" borderId="29" xfId="0" applyFont="1" applyFill="1" applyBorder="1" applyAlignment="1" applyProtection="1">
      <alignment horizontal="left" indent="2"/>
      <protection locked="0"/>
    </xf>
    <xf numFmtId="0" fontId="0" fillId="5" borderId="30" xfId="0" applyFont="1" applyFill="1" applyBorder="1" applyAlignment="1" applyProtection="1">
      <alignment horizontal="left" indent="2"/>
      <protection locked="0"/>
    </xf>
    <xf numFmtId="0" fontId="0" fillId="5" borderId="33" xfId="0" applyFont="1" applyFill="1" applyBorder="1" applyAlignment="1" applyProtection="1">
      <alignment horizontal="left" indent="2"/>
      <protection locked="0"/>
    </xf>
    <xf numFmtId="0" fontId="0" fillId="5" borderId="3" xfId="0" applyFont="1" applyFill="1" applyBorder="1" applyAlignment="1" applyProtection="1">
      <alignment horizontal="left" indent="2"/>
      <protection locked="0"/>
    </xf>
    <xf numFmtId="0" fontId="0" fillId="5" borderId="4" xfId="0" applyFont="1" applyFill="1" applyBorder="1" applyAlignment="1" applyProtection="1">
      <alignment horizontal="left" indent="2"/>
      <protection locked="0"/>
    </xf>
    <xf numFmtId="0" fontId="0" fillId="5" borderId="35" xfId="0" applyFont="1" applyFill="1" applyBorder="1" applyAlignment="1" applyProtection="1">
      <alignment horizontal="left" indent="2"/>
      <protection locked="0"/>
    </xf>
    <xf numFmtId="0" fontId="0" fillId="5" borderId="37" xfId="0" applyFont="1" applyFill="1" applyBorder="1" applyAlignment="1" applyProtection="1">
      <alignment horizontal="left" indent="2"/>
      <protection locked="0"/>
    </xf>
    <xf numFmtId="0" fontId="0" fillId="5" borderId="36" xfId="0" applyFont="1" applyFill="1" applyBorder="1" applyAlignment="1" applyProtection="1">
      <alignment horizontal="left" indent="2"/>
      <protection locked="0"/>
    </xf>
    <xf numFmtId="0" fontId="0" fillId="5" borderId="38" xfId="0" applyFont="1" applyFill="1" applyBorder="1" applyAlignment="1" applyProtection="1">
      <alignment horizontal="left" indent="2"/>
      <protection locked="0"/>
    </xf>
    <xf numFmtId="0" fontId="10" fillId="0" borderId="45" xfId="0" applyFont="1" applyFill="1" applyBorder="1" applyAlignment="1" applyProtection="1">
      <alignment horizontal="center"/>
    </xf>
    <xf numFmtId="0" fontId="10" fillId="0" borderId="27" xfId="0" applyFont="1" applyFill="1" applyBorder="1" applyAlignment="1" applyProtection="1">
      <alignment horizontal="center"/>
    </xf>
    <xf numFmtId="0" fontId="10" fillId="0" borderId="28" xfId="0" applyFont="1" applyFill="1" applyBorder="1" applyAlignment="1" applyProtection="1">
      <alignment horizontal="center"/>
    </xf>
    <xf numFmtId="0" fontId="12" fillId="3" borderId="45" xfId="0" applyFont="1" applyFill="1" applyBorder="1" applyAlignment="1" applyProtection="1">
      <alignment horizontal="center" vertical="center"/>
    </xf>
    <xf numFmtId="0" fontId="12" fillId="3" borderId="48" xfId="0" applyFont="1" applyFill="1" applyBorder="1" applyAlignment="1" applyProtection="1">
      <alignment horizontal="center" vertical="center"/>
    </xf>
    <xf numFmtId="0" fontId="10" fillId="5" borderId="34" xfId="0" applyFont="1" applyFill="1" applyBorder="1" applyAlignment="1" applyProtection="1">
      <alignment horizontal="right" indent="2"/>
    </xf>
    <xf numFmtId="0" fontId="10" fillId="5" borderId="5" xfId="0" applyFont="1" applyFill="1" applyBorder="1" applyAlignment="1" applyProtection="1">
      <alignment horizontal="right" indent="2"/>
    </xf>
    <xf numFmtId="0" fontId="10" fillId="5" borderId="39" xfId="0" applyFont="1" applyFill="1" applyBorder="1" applyAlignment="1" applyProtection="1">
      <alignment horizontal="right" indent="2"/>
    </xf>
    <xf numFmtId="0" fontId="10" fillId="5" borderId="40" xfId="0" applyFont="1" applyFill="1" applyBorder="1" applyAlignment="1" applyProtection="1">
      <alignment horizontal="right" indent="2"/>
    </xf>
    <xf numFmtId="0" fontId="10" fillId="5" borderId="32" xfId="0" applyFont="1" applyFill="1" applyBorder="1" applyAlignment="1" applyProtection="1">
      <alignment horizontal="right" indent="2"/>
    </xf>
    <xf numFmtId="0" fontId="10" fillId="5" borderId="31" xfId="0" applyFont="1" applyFill="1" applyBorder="1" applyAlignment="1" applyProtection="1">
      <alignment horizontal="right" indent="2"/>
    </xf>
    <xf numFmtId="0" fontId="0" fillId="0" borderId="19" xfId="0" applyFont="1" applyBorder="1" applyAlignment="1" applyProtection="1">
      <alignment horizontal="right" indent="2"/>
    </xf>
    <xf numFmtId="0" fontId="0" fillId="0" borderId="20" xfId="0" applyFont="1" applyBorder="1" applyAlignment="1" applyProtection="1">
      <alignment horizontal="right" indent="2"/>
    </xf>
    <xf numFmtId="0" fontId="0" fillId="0" borderId="2" xfId="0" applyBorder="1" applyAlignment="1" applyProtection="1">
      <alignment horizontal="right" indent="2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right" indent="2"/>
    </xf>
    <xf numFmtId="0" fontId="0" fillId="0" borderId="15" xfId="0" applyFont="1" applyBorder="1" applyAlignment="1" applyProtection="1">
      <alignment horizontal="right" indent="2"/>
    </xf>
    <xf numFmtId="0" fontId="0" fillId="0" borderId="17" xfId="0" applyFont="1" applyBorder="1" applyAlignment="1" applyProtection="1">
      <alignment horizontal="right" indent="2"/>
    </xf>
    <xf numFmtId="0" fontId="0" fillId="0" borderId="2" xfId="0" applyFont="1" applyBorder="1" applyAlignment="1" applyProtection="1">
      <alignment horizontal="right" indent="2"/>
    </xf>
    <xf numFmtId="0" fontId="0" fillId="0" borderId="0" xfId="0" applyAlignment="1">
      <alignment horizontal="center"/>
    </xf>
    <xf numFmtId="0" fontId="0" fillId="0" borderId="15" xfId="0" quotePrefix="1" applyFont="1" applyBorder="1" applyAlignment="1" applyProtection="1">
      <alignment horizontal="left" indent="1"/>
      <protection locked="0"/>
    </xf>
    <xf numFmtId="0" fontId="0" fillId="0" borderId="16" xfId="0" quotePrefix="1" applyFont="1" applyBorder="1" applyAlignment="1" applyProtection="1">
      <alignment horizontal="left" inden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0" fillId="2" borderId="20" xfId="0" applyNumberFormat="1" applyFont="1" applyFill="1" applyBorder="1" applyAlignment="1" applyProtection="1">
      <alignment horizontal="left" indent="1"/>
      <protection locked="0"/>
    </xf>
    <xf numFmtId="164" fontId="0" fillId="2" borderId="21" xfId="0" applyNumberFormat="1" applyFont="1" applyFill="1" applyBorder="1" applyAlignment="1" applyProtection="1">
      <alignment horizontal="left" indent="1"/>
      <protection locked="0"/>
    </xf>
    <xf numFmtId="0" fontId="0" fillId="0" borderId="20" xfId="0" applyFont="1" applyBorder="1" applyAlignment="1" applyProtection="1">
      <alignment horizontal="left" indent="1"/>
      <protection locked="0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wrapText="1" indent="1"/>
      <protection locked="0"/>
    </xf>
    <xf numFmtId="0" fontId="0" fillId="0" borderId="18" xfId="0" applyFont="1" applyBorder="1" applyAlignment="1" applyProtection="1">
      <alignment horizontal="left" wrapText="1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cid:image007.jpg@01D6AC6A.0CC22810" TargetMode="External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196332</xdr:colOff>
      <xdr:row>1</xdr:row>
      <xdr:rowOff>81644</xdr:rowOff>
    </xdr:from>
    <xdr:to>
      <xdr:col>2</xdr:col>
      <xdr:colOff>474306</xdr:colOff>
      <xdr:row>1</xdr:row>
      <xdr:rowOff>617022</xdr:rowOff>
    </xdr:to>
    <xdr:pic>
      <xdr:nvPicPr>
        <xdr:cNvPr id="3" name="Picture 2" descr="ARTC – ARTC">
          <a:extLst>
            <a:ext uri="{FF2B5EF4-FFF2-40B4-BE49-F238E27FC236}">
              <a16:creationId xmlns:a16="http://schemas.microsoft.com/office/drawing/2014/main" id="{C2B1F8F9-D4B5-408B-957C-2F41ED07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6332" y="81644"/>
          <a:ext cx="1288790" cy="535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838201</xdr:colOff>
      <xdr:row>12</xdr:row>
      <xdr:rowOff>124409</xdr:rowOff>
    </xdr:from>
    <xdr:to>
      <xdr:col>3</xdr:col>
      <xdr:colOff>69980</xdr:colOff>
      <xdr:row>16</xdr:row>
      <xdr:rowOff>59872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820657E-FBD0-4C03-9134-5D1F27DEF11B}"/>
            </a:ext>
          </a:extLst>
        </xdr:cNvPr>
        <xdr:cNvSpPr/>
      </xdr:nvSpPr>
      <xdr:spPr>
        <a:xfrm>
          <a:off x="1849017" y="2667000"/>
          <a:ext cx="242596" cy="68191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879648</xdr:colOff>
      <xdr:row>12</xdr:row>
      <xdr:rowOff>155507</xdr:rowOff>
    </xdr:from>
    <xdr:to>
      <xdr:col>3</xdr:col>
      <xdr:colOff>23327</xdr:colOff>
      <xdr:row>13</xdr:row>
      <xdr:rowOff>93305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506AB3C6-0FBB-4BF2-B93D-F253A953EE69}"/>
            </a:ext>
          </a:extLst>
        </xdr:cNvPr>
        <xdr:cNvSpPr/>
      </xdr:nvSpPr>
      <xdr:spPr>
        <a:xfrm flipV="1">
          <a:off x="1890464" y="2698098"/>
          <a:ext cx="154496" cy="124411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886408</xdr:colOff>
      <xdr:row>15</xdr:row>
      <xdr:rowOff>108857</xdr:rowOff>
    </xdr:from>
    <xdr:to>
      <xdr:col>3</xdr:col>
      <xdr:colOff>30087</xdr:colOff>
      <xdr:row>16</xdr:row>
      <xdr:rowOff>46656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385F7036-2465-4E6D-96C2-0DBBD233F479}"/>
            </a:ext>
          </a:extLst>
        </xdr:cNvPr>
        <xdr:cNvSpPr/>
      </xdr:nvSpPr>
      <xdr:spPr>
        <a:xfrm flipV="1">
          <a:off x="1897224" y="3211286"/>
          <a:ext cx="154496" cy="124411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922693</xdr:colOff>
      <xdr:row>12</xdr:row>
      <xdr:rowOff>123115</xdr:rowOff>
    </xdr:from>
    <xdr:to>
      <xdr:col>8</xdr:col>
      <xdr:colOff>145143</xdr:colOff>
      <xdr:row>16</xdr:row>
      <xdr:rowOff>58578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CD4BD5DA-D501-4BFE-901D-7E8E68E1B507}"/>
            </a:ext>
          </a:extLst>
        </xdr:cNvPr>
        <xdr:cNvSpPr/>
      </xdr:nvSpPr>
      <xdr:spPr>
        <a:xfrm>
          <a:off x="7018693" y="2617758"/>
          <a:ext cx="238450" cy="6793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960274</xdr:colOff>
      <xdr:row>12</xdr:row>
      <xdr:rowOff>154215</xdr:rowOff>
    </xdr:from>
    <xdr:to>
      <xdr:col>8</xdr:col>
      <xdr:colOff>103955</xdr:colOff>
      <xdr:row>13</xdr:row>
      <xdr:rowOff>92013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321FCBDC-175A-49C7-B6AB-5CD990A3252E}"/>
            </a:ext>
          </a:extLst>
        </xdr:cNvPr>
        <xdr:cNvSpPr/>
      </xdr:nvSpPr>
      <xdr:spPr>
        <a:xfrm flipV="1">
          <a:off x="7056274" y="2648858"/>
          <a:ext cx="159681" cy="128298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970642</xdr:colOff>
      <xdr:row>15</xdr:row>
      <xdr:rowOff>90713</xdr:rowOff>
    </xdr:from>
    <xdr:to>
      <xdr:col>8</xdr:col>
      <xdr:colOff>114323</xdr:colOff>
      <xdr:row>16</xdr:row>
      <xdr:rowOff>28512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420D6B17-A207-480B-BA8C-BA739CC3F112}"/>
            </a:ext>
          </a:extLst>
        </xdr:cNvPr>
        <xdr:cNvSpPr/>
      </xdr:nvSpPr>
      <xdr:spPr>
        <a:xfrm flipV="1">
          <a:off x="7066642" y="3138713"/>
          <a:ext cx="159681" cy="128299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 editAs="oneCell">
    <xdr:from>
      <xdr:col>2</xdr:col>
      <xdr:colOff>535214</xdr:colOff>
      <xdr:row>24</xdr:row>
      <xdr:rowOff>35509</xdr:rowOff>
    </xdr:from>
    <xdr:to>
      <xdr:col>8</xdr:col>
      <xdr:colOff>417286</xdr:colOff>
      <xdr:row>37</xdr:row>
      <xdr:rowOff>138672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5142A2-7791-4162-9E14-8212D20E8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51214" y="4761724"/>
          <a:ext cx="5978072" cy="24889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323851</xdr:colOff>
      <xdr:row>1</xdr:row>
      <xdr:rowOff>27215</xdr:rowOff>
    </xdr:from>
    <xdr:to>
      <xdr:col>2</xdr:col>
      <xdr:colOff>642255</xdr:colOff>
      <xdr:row>1</xdr:row>
      <xdr:rowOff>579463</xdr:rowOff>
    </xdr:to>
    <xdr:pic>
      <xdr:nvPicPr>
        <xdr:cNvPr id="2" name="Picture 1" descr="ARTC – ARTC">
          <a:extLst>
            <a:ext uri="{FF2B5EF4-FFF2-40B4-BE49-F238E27FC236}">
              <a16:creationId xmlns:a16="http://schemas.microsoft.com/office/drawing/2014/main" id="{209D2368-2467-4068-9137-230D5DD9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3851" y="27215"/>
          <a:ext cx="1330778" cy="552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168728</xdr:colOff>
      <xdr:row>3</xdr:row>
      <xdr:rowOff>76199</xdr:rowOff>
    </xdr:from>
    <xdr:to>
      <xdr:col>8</xdr:col>
      <xdr:colOff>544286</xdr:colOff>
      <xdr:row>10</xdr:row>
      <xdr:rowOff>174170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FCBCD984-BD5D-4871-96CE-F07CA74A9124}"/>
            </a:ext>
          </a:extLst>
        </xdr:cNvPr>
        <xdr:cNvSpPr/>
      </xdr:nvSpPr>
      <xdr:spPr>
        <a:xfrm>
          <a:off x="4376057" y="631370"/>
          <a:ext cx="1681843" cy="139337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647942</xdr:colOff>
      <xdr:row>3</xdr:row>
      <xdr:rowOff>132750</xdr:rowOff>
    </xdr:from>
    <xdr:to>
      <xdr:col>8</xdr:col>
      <xdr:colOff>17533</xdr:colOff>
      <xdr:row>7</xdr:row>
      <xdr:rowOff>127627</xdr:rowOff>
    </xdr:to>
    <xdr:sp macro="" textlink="">
      <xdr:nvSpPr>
        <xdr:cNvPr id="7" name="Isosceles Triangle 6">
          <a:extLst>
            <a:ext uri="{FF2B5EF4-FFF2-40B4-BE49-F238E27FC236}">
              <a16:creationId xmlns:a16="http://schemas.microsoft.com/office/drawing/2014/main" id="{2415CC28-E1A3-4100-A689-9A95CEBA4C31}"/>
            </a:ext>
          </a:extLst>
        </xdr:cNvPr>
        <xdr:cNvSpPr/>
      </xdr:nvSpPr>
      <xdr:spPr>
        <a:xfrm rot="10572100">
          <a:off x="4855271" y="687921"/>
          <a:ext cx="675876" cy="735106"/>
        </a:xfrm>
        <a:prstGeom prst="triangl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10886</xdr:colOff>
      <xdr:row>11</xdr:row>
      <xdr:rowOff>16328</xdr:rowOff>
    </xdr:from>
    <xdr:to>
      <xdr:col>4</xdr:col>
      <xdr:colOff>451757</xdr:colOff>
      <xdr:row>21</xdr:row>
      <xdr:rowOff>81643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C3197B88-6769-4BEF-BCB3-B147E87D6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886" y="2051957"/>
          <a:ext cx="3341914" cy="1915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610908</xdr:colOff>
      <xdr:row>4</xdr:row>
      <xdr:rowOff>152399</xdr:rowOff>
    </xdr:from>
    <xdr:to>
      <xdr:col>15</xdr:col>
      <xdr:colOff>246058</xdr:colOff>
      <xdr:row>15</xdr:row>
      <xdr:rowOff>53695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184957-3B0A-4FC4-A38C-7699C28F5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24522" y="892628"/>
          <a:ext cx="4207150" cy="1936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624955</xdr:colOff>
      <xdr:row>3</xdr:row>
      <xdr:rowOff>123464</xdr:rowOff>
    </xdr:from>
    <xdr:to>
      <xdr:col>8</xdr:col>
      <xdr:colOff>121491</xdr:colOff>
      <xdr:row>17</xdr:row>
      <xdr:rowOff>54428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8FC656-0418-43BD-9E5A-4788CCDB1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7731" y="691077"/>
          <a:ext cx="2762250" cy="2543535"/>
        </a:xfrm>
        <a:prstGeom prst="rect">
          <a:avLst/>
        </a:prstGeom>
      </xdr:spPr>
    </xdr:pic>
    <xdr:clientData/>
  </xdr:twoCellAnchor>
  <xdr:twoCellAnchor editAs="oneCell">
    <xdr:from>
      <xdr:col>13</xdr:col>
      <xdr:colOff>340176</xdr:colOff>
      <xdr:row>3</xdr:row>
      <xdr:rowOff>1</xdr:rowOff>
    </xdr:from>
    <xdr:to>
      <xdr:col>21</xdr:col>
      <xdr:colOff>499373</xdr:colOff>
      <xdr:row>12</xdr:row>
      <xdr:rowOff>64058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ED82F6-EC08-43F7-9B34-8EE176C563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8831034" y="551090"/>
          <a:ext cx="5384339" cy="1717326"/>
        </a:xfrm>
        <a:prstGeom prst="rect">
          <a:avLst/>
        </a:prstGeom>
      </xdr:spPr>
    </xdr:pic>
    <xdr:clientData/>
  </xdr:twoCellAnchor>
  <xdr:twoCellAnchor>
    <xdr:from>
      <xdr:col>4</xdr:col>
      <xdr:colOff>497634</xdr:colOff>
      <xdr:row>13</xdr:row>
      <xdr:rowOff>1</xdr:rowOff>
    </xdr:from>
    <xdr:to>
      <xdr:col>4</xdr:col>
      <xdr:colOff>622042</xdr:colOff>
      <xdr:row>13</xdr:row>
      <xdr:rowOff>93306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C13C0E66-8E9F-424B-A632-7676CAB04FE4}"/>
            </a:ext>
          </a:extLst>
        </xdr:cNvPr>
        <xdr:cNvSpPr/>
      </xdr:nvSpPr>
      <xdr:spPr>
        <a:xfrm>
          <a:off x="3110205" y="2425960"/>
          <a:ext cx="124408" cy="9330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629816</xdr:colOff>
      <xdr:row>7</xdr:row>
      <xdr:rowOff>108857</xdr:rowOff>
    </xdr:from>
    <xdr:to>
      <xdr:col>8</xdr:col>
      <xdr:colOff>645369</xdr:colOff>
      <xdr:row>7</xdr:row>
      <xdr:rowOff>178836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1EFECA69-B944-4C2E-ADED-D5BD4E58CB39}"/>
            </a:ext>
          </a:extLst>
        </xdr:cNvPr>
        <xdr:cNvCxnSpPr/>
      </xdr:nvCxnSpPr>
      <xdr:spPr>
        <a:xfrm flipH="1">
          <a:off x="4548673" y="1415143"/>
          <a:ext cx="1321839" cy="69979"/>
        </a:xfrm>
        <a:prstGeom prst="straightConnector1">
          <a:avLst/>
        </a:prstGeom>
        <a:ln w="22225" cap="flat">
          <a:solidFill>
            <a:srgbClr val="FF0000"/>
          </a:solidFill>
          <a:headEnd type="none" w="med" len="sm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342122</xdr:colOff>
      <xdr:row>11</xdr:row>
      <xdr:rowOff>85531</xdr:rowOff>
    </xdr:from>
    <xdr:to>
      <xdr:col>8</xdr:col>
      <xdr:colOff>645368</xdr:colOff>
      <xdr:row>12</xdr:row>
      <xdr:rowOff>31102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F3092750-EBF7-425B-80FE-13F0FE2A5BEF}"/>
            </a:ext>
          </a:extLst>
        </xdr:cNvPr>
        <xdr:cNvCxnSpPr/>
      </xdr:nvCxnSpPr>
      <xdr:spPr>
        <a:xfrm flipH="1">
          <a:off x="4914122" y="2138265"/>
          <a:ext cx="956389" cy="132184"/>
        </a:xfrm>
        <a:prstGeom prst="straightConnector1">
          <a:avLst/>
        </a:prstGeom>
        <a:ln w="22225" cap="flat">
          <a:solidFill>
            <a:srgbClr val="FF0000"/>
          </a:solidFill>
          <a:headEnd type="none" w="med" len="sm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559837</xdr:colOff>
      <xdr:row>9</xdr:row>
      <xdr:rowOff>116634</xdr:rowOff>
    </xdr:from>
    <xdr:to>
      <xdr:col>8</xdr:col>
      <xdr:colOff>645368</xdr:colOff>
      <xdr:row>10</xdr:row>
      <xdr:rowOff>69979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D2E58DF8-9617-41F8-A484-5DBB81326CB6}"/>
            </a:ext>
          </a:extLst>
        </xdr:cNvPr>
        <xdr:cNvCxnSpPr/>
      </xdr:nvCxnSpPr>
      <xdr:spPr>
        <a:xfrm flipH="1">
          <a:off x="4478694" y="1796144"/>
          <a:ext cx="1391817" cy="139958"/>
        </a:xfrm>
        <a:prstGeom prst="straightConnector1">
          <a:avLst/>
        </a:prstGeom>
        <a:ln w="22225" cap="flat">
          <a:solidFill>
            <a:srgbClr val="FF0000"/>
          </a:solidFill>
          <a:headEnd type="none" w="med" len="sm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7774</xdr:colOff>
      <xdr:row>8</xdr:row>
      <xdr:rowOff>101080</xdr:rowOff>
    </xdr:from>
    <xdr:to>
      <xdr:col>6</xdr:col>
      <xdr:colOff>31102</xdr:colOff>
      <xdr:row>8</xdr:row>
      <xdr:rowOff>101081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77D8B43-BE99-4F2B-ABBA-748098645C6F}"/>
            </a:ext>
          </a:extLst>
        </xdr:cNvPr>
        <xdr:cNvCxnSpPr/>
      </xdr:nvCxnSpPr>
      <xdr:spPr>
        <a:xfrm>
          <a:off x="1967203" y="1593979"/>
          <a:ext cx="1982756" cy="1"/>
        </a:xfrm>
        <a:prstGeom prst="straightConnector1">
          <a:avLst/>
        </a:prstGeom>
        <a:ln w="22225" cap="flat">
          <a:solidFill>
            <a:srgbClr val="FF0000"/>
          </a:solidFill>
          <a:headEnd type="none" w="med" len="sm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-1</xdr:colOff>
      <xdr:row>14</xdr:row>
      <xdr:rowOff>38878</xdr:rowOff>
    </xdr:from>
    <xdr:to>
      <xdr:col>4</xdr:col>
      <xdr:colOff>194388</xdr:colOff>
      <xdr:row>14</xdr:row>
      <xdr:rowOff>93308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9490F6DD-DC9C-462A-BFF3-C73FAFCFAE2C}"/>
            </a:ext>
          </a:extLst>
        </xdr:cNvPr>
        <xdr:cNvCxnSpPr/>
      </xdr:nvCxnSpPr>
      <xdr:spPr>
        <a:xfrm flipV="1">
          <a:off x="1959428" y="2651449"/>
          <a:ext cx="847531" cy="54430"/>
        </a:xfrm>
        <a:prstGeom prst="straightConnector1">
          <a:avLst/>
        </a:prstGeom>
        <a:ln w="22225" cap="flat">
          <a:solidFill>
            <a:srgbClr val="FF0000"/>
          </a:solidFill>
          <a:headEnd type="none" w="med" len="sm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-1</xdr:colOff>
      <xdr:row>16</xdr:row>
      <xdr:rowOff>15551</xdr:rowOff>
    </xdr:from>
    <xdr:to>
      <xdr:col>4</xdr:col>
      <xdr:colOff>248817</xdr:colOff>
      <xdr:row>16</xdr:row>
      <xdr:rowOff>93305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B334AD16-E498-4AE3-94D7-2714162F7DAF}"/>
            </a:ext>
          </a:extLst>
        </xdr:cNvPr>
        <xdr:cNvCxnSpPr/>
      </xdr:nvCxnSpPr>
      <xdr:spPr>
        <a:xfrm flipV="1">
          <a:off x="1959428" y="3001347"/>
          <a:ext cx="901960" cy="77754"/>
        </a:xfrm>
        <a:prstGeom prst="straightConnector1">
          <a:avLst/>
        </a:prstGeom>
        <a:ln w="22225" cap="flat">
          <a:solidFill>
            <a:srgbClr val="FF0000"/>
          </a:solidFill>
          <a:headEnd type="none" w="med" len="sm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-1</xdr:colOff>
      <xdr:row>12</xdr:row>
      <xdr:rowOff>85531</xdr:rowOff>
    </xdr:from>
    <xdr:to>
      <xdr:col>4</xdr:col>
      <xdr:colOff>458756</xdr:colOff>
      <xdr:row>13</xdr:row>
      <xdr:rowOff>46653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3BE15425-4CDC-47BC-BF94-E0B9183F86A5}"/>
            </a:ext>
          </a:extLst>
        </xdr:cNvPr>
        <xdr:cNvCxnSpPr/>
      </xdr:nvCxnSpPr>
      <xdr:spPr>
        <a:xfrm>
          <a:off x="1959428" y="2324878"/>
          <a:ext cx="1111899" cy="147734"/>
        </a:xfrm>
        <a:prstGeom prst="straightConnector1">
          <a:avLst/>
        </a:prstGeom>
        <a:ln w="22225" cap="flat">
          <a:solidFill>
            <a:srgbClr val="FF0000"/>
          </a:solidFill>
          <a:headEnd type="none" w="med" len="sm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7775</xdr:colOff>
      <xdr:row>10</xdr:row>
      <xdr:rowOff>108857</xdr:rowOff>
    </xdr:from>
    <xdr:to>
      <xdr:col>5</xdr:col>
      <xdr:colOff>155510</xdr:colOff>
      <xdr:row>12</xdr:row>
      <xdr:rowOff>31102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D92C49B5-F634-426C-9F22-38B606A8BE93}"/>
            </a:ext>
          </a:extLst>
        </xdr:cNvPr>
        <xdr:cNvCxnSpPr/>
      </xdr:nvCxnSpPr>
      <xdr:spPr>
        <a:xfrm>
          <a:off x="1967204" y="1974980"/>
          <a:ext cx="1454020" cy="295469"/>
        </a:xfrm>
        <a:prstGeom prst="straightConnector1">
          <a:avLst/>
        </a:prstGeom>
        <a:ln w="22225" cap="flat">
          <a:solidFill>
            <a:srgbClr val="FF0000"/>
          </a:solidFill>
          <a:headEnd type="none" w="med" len="sm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7775</xdr:colOff>
      <xdr:row>4</xdr:row>
      <xdr:rowOff>85531</xdr:rowOff>
    </xdr:from>
    <xdr:to>
      <xdr:col>4</xdr:col>
      <xdr:colOff>427653</xdr:colOff>
      <xdr:row>5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64C93CD0-19B3-4CC8-AD7F-14A5CCDA6913}"/>
            </a:ext>
          </a:extLst>
        </xdr:cNvPr>
        <xdr:cNvCxnSpPr/>
      </xdr:nvCxnSpPr>
      <xdr:spPr>
        <a:xfrm>
          <a:off x="1967204" y="831980"/>
          <a:ext cx="1073020" cy="101081"/>
        </a:xfrm>
        <a:prstGeom prst="straightConnector1">
          <a:avLst/>
        </a:prstGeom>
        <a:ln w="22225" cap="flat">
          <a:solidFill>
            <a:srgbClr val="FF0000"/>
          </a:solidFill>
          <a:headEnd type="none" w="med" len="sm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7775</xdr:colOff>
      <xdr:row>6</xdr:row>
      <xdr:rowOff>101082</xdr:rowOff>
    </xdr:from>
    <xdr:to>
      <xdr:col>4</xdr:col>
      <xdr:colOff>388776</xdr:colOff>
      <xdr:row>6</xdr:row>
      <xdr:rowOff>124409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8206BA41-B8CA-453D-AF39-22AFA18545FD}"/>
            </a:ext>
          </a:extLst>
        </xdr:cNvPr>
        <xdr:cNvCxnSpPr/>
      </xdr:nvCxnSpPr>
      <xdr:spPr>
        <a:xfrm>
          <a:off x="1967204" y="1220755"/>
          <a:ext cx="1034143" cy="23327"/>
        </a:xfrm>
        <a:prstGeom prst="straightConnector1">
          <a:avLst/>
        </a:prstGeom>
        <a:ln w="22225" cap="flat">
          <a:solidFill>
            <a:srgbClr val="FF0000"/>
          </a:solidFill>
          <a:headEnd type="none" w="med" len="sm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544286</xdr:colOff>
      <xdr:row>15</xdr:row>
      <xdr:rowOff>163285</xdr:rowOff>
    </xdr:from>
    <xdr:to>
      <xdr:col>8</xdr:col>
      <xdr:colOff>634483</xdr:colOff>
      <xdr:row>16</xdr:row>
      <xdr:rowOff>113523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FE5B9067-926A-47FB-88F8-91495BDDAC1F}"/>
            </a:ext>
          </a:extLst>
        </xdr:cNvPr>
        <xdr:cNvCxnSpPr/>
      </xdr:nvCxnSpPr>
      <xdr:spPr>
        <a:xfrm flipH="1" flipV="1">
          <a:off x="4463143" y="2962469"/>
          <a:ext cx="1396483" cy="136850"/>
        </a:xfrm>
        <a:prstGeom prst="straightConnector1">
          <a:avLst/>
        </a:prstGeom>
        <a:ln w="22225" cap="flat">
          <a:solidFill>
            <a:srgbClr val="FF0000"/>
          </a:solidFill>
          <a:headEnd type="none" w="med" len="sm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536510</xdr:colOff>
      <xdr:row>14</xdr:row>
      <xdr:rowOff>155511</xdr:rowOff>
    </xdr:from>
    <xdr:to>
      <xdr:col>8</xdr:col>
      <xdr:colOff>646924</xdr:colOff>
      <xdr:row>15</xdr:row>
      <xdr:rowOff>125963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C8EB9921-D53C-46D6-A235-FA515D5409EB}"/>
            </a:ext>
          </a:extLst>
        </xdr:cNvPr>
        <xdr:cNvCxnSpPr/>
      </xdr:nvCxnSpPr>
      <xdr:spPr>
        <a:xfrm flipH="1" flipV="1">
          <a:off x="5108510" y="2768082"/>
          <a:ext cx="763557" cy="157065"/>
        </a:xfrm>
        <a:prstGeom prst="straightConnector1">
          <a:avLst/>
        </a:prstGeom>
        <a:ln w="22225" cap="flat">
          <a:solidFill>
            <a:srgbClr val="FF0000"/>
          </a:solidFill>
          <a:headEnd type="none" w="med" len="sm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155510</xdr:colOff>
      <xdr:row>13</xdr:row>
      <xdr:rowOff>54429</xdr:rowOff>
    </xdr:from>
    <xdr:to>
      <xdr:col>8</xdr:col>
      <xdr:colOff>643813</xdr:colOff>
      <xdr:row>13</xdr:row>
      <xdr:rowOff>99527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44D2E3B2-B899-462D-84B6-3675BF23735B}"/>
            </a:ext>
          </a:extLst>
        </xdr:cNvPr>
        <xdr:cNvCxnSpPr/>
      </xdr:nvCxnSpPr>
      <xdr:spPr>
        <a:xfrm flipH="1" flipV="1">
          <a:off x="4727510" y="2480388"/>
          <a:ext cx="1141446" cy="45098"/>
        </a:xfrm>
        <a:prstGeom prst="straightConnector1">
          <a:avLst/>
        </a:prstGeom>
        <a:ln w="22225" cap="flat">
          <a:solidFill>
            <a:srgbClr val="FF0000"/>
          </a:solidFill>
          <a:headEnd type="none" w="med" len="sm"/>
          <a:tailEnd type="oval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186612</xdr:colOff>
      <xdr:row>6</xdr:row>
      <xdr:rowOff>139545</xdr:rowOff>
    </xdr:from>
    <xdr:to>
      <xdr:col>19</xdr:col>
      <xdr:colOff>371027</xdr:colOff>
      <xdr:row>19</xdr:row>
      <xdr:rowOff>17053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66CDEBCE-C3F9-428E-A50A-E82F09295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53469" y="1266994"/>
          <a:ext cx="5409558" cy="2311243"/>
        </a:xfrm>
        <a:prstGeom prst="rect">
          <a:avLst/>
        </a:prstGeom>
      </xdr:spPr>
    </xdr:pic>
    <xdr:clientData/>
  </xdr:twoCellAnchor>
  <xdr:twoCellAnchor>
    <xdr:from>
      <xdr:col>10</xdr:col>
      <xdr:colOff>225489</xdr:colOff>
      <xdr:row>40</xdr:row>
      <xdr:rowOff>155510</xdr:rowOff>
    </xdr:from>
    <xdr:to>
      <xdr:col>10</xdr:col>
      <xdr:colOff>279917</xdr:colOff>
      <xdr:row>41</xdr:row>
      <xdr:rowOff>54429</xdr:rowOff>
    </xdr:to>
    <xdr:sp macro="" textlink="">
      <xdr:nvSpPr>
        <xdr:cNvPr id="42" name="Octagon 41">
          <a:extLst>
            <a:ext uri="{FF2B5EF4-FFF2-40B4-BE49-F238E27FC236}">
              <a16:creationId xmlns:a16="http://schemas.microsoft.com/office/drawing/2014/main" id="{BDB16FEF-8D4D-4495-B0E7-A9BE28970F43}"/>
            </a:ext>
          </a:extLst>
        </xdr:cNvPr>
        <xdr:cNvSpPr/>
      </xdr:nvSpPr>
      <xdr:spPr>
        <a:xfrm>
          <a:off x="6710265" y="7635551"/>
          <a:ext cx="54428" cy="85531"/>
        </a:xfrm>
        <a:prstGeom prst="octagon">
          <a:avLst/>
        </a:prstGeom>
        <a:noFill/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16</xdr:col>
      <xdr:colOff>0</xdr:colOff>
      <xdr:row>35</xdr:row>
      <xdr:rowOff>13435</xdr:rowOff>
    </xdr:from>
    <xdr:to>
      <xdr:col>16</xdr:col>
      <xdr:colOff>186613</xdr:colOff>
      <xdr:row>35</xdr:row>
      <xdr:rowOff>69979</xdr:rowOff>
    </xdr:to>
    <xdr:sp macro="" textlink="">
      <xdr:nvSpPr>
        <xdr:cNvPr id="66" name="Rectangle: Rounded Corners 65">
          <a:extLst>
            <a:ext uri="{FF2B5EF4-FFF2-40B4-BE49-F238E27FC236}">
              <a16:creationId xmlns:a16="http://schemas.microsoft.com/office/drawing/2014/main" id="{9A0FEE2B-BB31-4AC2-B73E-782E8CD9065F}"/>
            </a:ext>
          </a:extLst>
        </xdr:cNvPr>
        <xdr:cNvSpPr/>
      </xdr:nvSpPr>
      <xdr:spPr>
        <a:xfrm rot="16200000">
          <a:off x="10297606" y="6495380"/>
          <a:ext cx="56544" cy="186613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573398</xdr:colOff>
      <xdr:row>36</xdr:row>
      <xdr:rowOff>161172</xdr:rowOff>
    </xdr:from>
    <xdr:to>
      <xdr:col>16</xdr:col>
      <xdr:colOff>12503</xdr:colOff>
      <xdr:row>37</xdr:row>
      <xdr:rowOff>20278</xdr:rowOff>
    </xdr:to>
    <xdr:sp macro="" textlink="">
      <xdr:nvSpPr>
        <xdr:cNvPr id="67" name="Rectangle: Rounded Corners 66">
          <a:extLst>
            <a:ext uri="{FF2B5EF4-FFF2-40B4-BE49-F238E27FC236}">
              <a16:creationId xmlns:a16="http://schemas.microsoft.com/office/drawing/2014/main" id="{39F35E95-4CD9-47A0-A077-B7997C2B5310}"/>
            </a:ext>
          </a:extLst>
        </xdr:cNvPr>
        <xdr:cNvSpPr/>
      </xdr:nvSpPr>
      <xdr:spPr>
        <a:xfrm rot="16200000">
          <a:off x="10176091" y="6871499"/>
          <a:ext cx="45719" cy="92247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11</xdr:col>
      <xdr:colOff>272142</xdr:colOff>
      <xdr:row>36</xdr:row>
      <xdr:rowOff>103635</xdr:rowOff>
    </xdr:from>
    <xdr:to>
      <xdr:col>11</xdr:col>
      <xdr:colOff>452594</xdr:colOff>
      <xdr:row>36</xdr:row>
      <xdr:rowOff>178838</xdr:rowOff>
    </xdr:to>
    <xdr:sp macro="" textlink="">
      <xdr:nvSpPr>
        <xdr:cNvPr id="68" name="Rectangle: Rounded Corners 67">
          <a:extLst>
            <a:ext uri="{FF2B5EF4-FFF2-40B4-BE49-F238E27FC236}">
              <a16:creationId xmlns:a16="http://schemas.microsoft.com/office/drawing/2014/main" id="{4E46B4CC-CC58-4BF0-B77F-6664A8BC3E61}"/>
            </a:ext>
          </a:extLst>
        </xdr:cNvPr>
        <xdr:cNvSpPr/>
      </xdr:nvSpPr>
      <xdr:spPr>
        <a:xfrm rot="5400000">
          <a:off x="7291623" y="6784602"/>
          <a:ext cx="75203" cy="180452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0"/>
  <sheetViews>
    <sheetView showGridLines="0" tabSelected="1" zoomScale="70" zoomScaleNormal="70" zoomScaleSheetLayoutView="24" zoomScalePageLayoutView="70" workbookViewId="0">
      <selection activeCell="D6" sqref="D6:F6"/>
    </sheetView>
  </sheetViews>
  <sheetFormatPr defaultColWidth="9.28515625" defaultRowHeight="15" x14ac:dyDescent="0.25"/>
  <cols>
    <col min="1" max="1" width="9.28515625" style="40"/>
    <col min="2" max="11" width="14.28515625" style="40" customWidth="1"/>
    <col min="12" max="12" width="9.28515625" style="40"/>
    <col min="13" max="13" width="55.5703125" style="40" customWidth="1"/>
    <col min="14" max="16384" width="9.28515625" style="40"/>
  </cols>
  <sheetData>
    <row r="1" spans="2:16" ht="15.75" thickBot="1" x14ac:dyDescent="0.3"/>
    <row r="2" spans="2:16" ht="52.5" customHeight="1" thickBot="1" x14ac:dyDescent="0.3">
      <c r="B2" s="206"/>
      <c r="C2" s="207"/>
      <c r="D2" s="227" t="s">
        <v>182</v>
      </c>
      <c r="E2" s="229"/>
      <c r="F2" s="229"/>
      <c r="G2" s="229"/>
      <c r="H2" s="229"/>
      <c r="I2" s="230"/>
      <c r="J2" s="227" t="s">
        <v>198</v>
      </c>
      <c r="K2" s="228"/>
      <c r="M2" s="50"/>
      <c r="N2" s="42"/>
      <c r="O2" s="42"/>
    </row>
    <row r="3" spans="2:16" x14ac:dyDescent="0.25">
      <c r="B3" s="217" t="s">
        <v>4</v>
      </c>
      <c r="C3" s="218"/>
      <c r="D3" s="224"/>
      <c r="E3" s="224"/>
      <c r="F3" s="225"/>
      <c r="G3" s="219" t="s">
        <v>17</v>
      </c>
      <c r="H3" s="220"/>
      <c r="I3" s="221"/>
      <c r="J3" s="222"/>
      <c r="K3" s="223"/>
      <c r="M3" s="26"/>
      <c r="N3" s="42"/>
      <c r="O3" s="42"/>
    </row>
    <row r="4" spans="2:16" x14ac:dyDescent="0.25">
      <c r="B4" s="214" t="s">
        <v>0</v>
      </c>
      <c r="C4" s="215"/>
      <c r="D4" s="216"/>
      <c r="E4" s="216"/>
      <c r="F4" s="198"/>
      <c r="G4" s="171" t="s">
        <v>156</v>
      </c>
      <c r="H4" s="172"/>
      <c r="I4" s="216"/>
      <c r="J4" s="216"/>
      <c r="K4" s="226"/>
      <c r="L4" s="47"/>
      <c r="M4" s="48"/>
      <c r="N4" s="42"/>
      <c r="O4" s="42"/>
      <c r="P4" s="49"/>
    </row>
    <row r="5" spans="2:16" x14ac:dyDescent="0.25">
      <c r="B5" s="214" t="s">
        <v>16</v>
      </c>
      <c r="C5" s="215"/>
      <c r="D5" s="216"/>
      <c r="E5" s="216"/>
      <c r="F5" s="198"/>
      <c r="G5" s="171" t="s">
        <v>22</v>
      </c>
      <c r="H5" s="172"/>
      <c r="I5" s="211"/>
      <c r="J5" s="212"/>
      <c r="K5" s="213"/>
      <c r="L5" s="47"/>
      <c r="M5" s="48"/>
      <c r="N5" s="42"/>
      <c r="O5" s="42"/>
      <c r="P5" s="49"/>
    </row>
    <row r="6" spans="2:16" x14ac:dyDescent="0.25">
      <c r="B6" s="214" t="s">
        <v>15</v>
      </c>
      <c r="C6" s="215"/>
      <c r="D6" s="216"/>
      <c r="E6" s="216"/>
      <c r="F6" s="198"/>
      <c r="G6" s="231" t="s">
        <v>23</v>
      </c>
      <c r="H6" s="232"/>
      <c r="I6" s="208"/>
      <c r="J6" s="209"/>
      <c r="K6" s="210"/>
      <c r="L6" s="47"/>
      <c r="M6" s="48"/>
      <c r="N6" s="42"/>
      <c r="O6" s="42"/>
      <c r="P6" s="49"/>
    </row>
    <row r="7" spans="2:16" x14ac:dyDescent="0.25">
      <c r="B7" s="171" t="s">
        <v>14</v>
      </c>
      <c r="C7" s="172"/>
      <c r="D7" s="198"/>
      <c r="E7" s="199"/>
      <c r="F7" s="199"/>
      <c r="G7" s="171" t="s">
        <v>21</v>
      </c>
      <c r="H7" s="172"/>
      <c r="I7" s="236"/>
      <c r="J7" s="237"/>
      <c r="K7" s="238"/>
      <c r="L7" s="47"/>
      <c r="M7" s="48"/>
      <c r="N7" s="42"/>
      <c r="O7" s="42"/>
      <c r="P7" s="49"/>
    </row>
    <row r="8" spans="2:16" x14ac:dyDescent="0.25">
      <c r="B8" s="33" t="s">
        <v>2</v>
      </c>
      <c r="C8" s="34"/>
      <c r="D8" s="198"/>
      <c r="E8" s="199"/>
      <c r="F8" s="200"/>
      <c r="G8" s="231" t="s">
        <v>24</v>
      </c>
      <c r="H8" s="232"/>
      <c r="I8" s="233" t="s">
        <v>25</v>
      </c>
      <c r="J8" s="234"/>
      <c r="K8" s="235"/>
      <c r="M8" s="26"/>
      <c r="N8" s="42"/>
      <c r="O8" s="42"/>
    </row>
    <row r="9" spans="2:16" ht="15.75" thickBot="1" x14ac:dyDescent="0.3">
      <c r="B9" s="173" t="s">
        <v>1</v>
      </c>
      <c r="C9" s="174"/>
      <c r="D9" s="79"/>
      <c r="E9" s="80"/>
      <c r="F9" s="81"/>
      <c r="G9" s="173" t="s">
        <v>43</v>
      </c>
      <c r="H9" s="174"/>
      <c r="I9" s="195" t="s">
        <v>42</v>
      </c>
      <c r="J9" s="196"/>
      <c r="K9" s="197"/>
      <c r="M9" s="26"/>
      <c r="N9" s="42"/>
      <c r="O9" s="42"/>
    </row>
    <row r="10" spans="2:16" x14ac:dyDescent="0.25">
      <c r="B10" s="187" t="s">
        <v>184</v>
      </c>
      <c r="C10" s="188"/>
      <c r="D10" s="191"/>
      <c r="E10" s="191"/>
      <c r="F10" s="192"/>
      <c r="G10" s="189" t="s">
        <v>31</v>
      </c>
      <c r="H10" s="190"/>
      <c r="I10" s="175"/>
      <c r="J10" s="175"/>
      <c r="K10" s="119" t="s">
        <v>32</v>
      </c>
      <c r="L10" s="47"/>
      <c r="M10" s="48"/>
      <c r="N10" s="42"/>
      <c r="O10" s="42"/>
      <c r="P10" s="49"/>
    </row>
    <row r="11" spans="2:16" ht="15.75" thickBot="1" x14ac:dyDescent="0.3">
      <c r="B11" s="201" t="s">
        <v>185</v>
      </c>
      <c r="C11" s="202"/>
      <c r="D11" s="103"/>
      <c r="E11" s="90"/>
      <c r="F11" s="102"/>
      <c r="G11" s="193" t="s">
        <v>31</v>
      </c>
      <c r="H11" s="194"/>
      <c r="I11" s="154"/>
      <c r="J11" s="154"/>
      <c r="K11" s="120" t="s">
        <v>32</v>
      </c>
      <c r="L11" s="47"/>
      <c r="M11" s="48"/>
      <c r="N11" s="42"/>
      <c r="O11" s="42"/>
      <c r="P11" s="49"/>
    </row>
    <row r="12" spans="2:16" ht="15.75" thickBot="1" x14ac:dyDescent="0.3">
      <c r="B12" s="203" t="s">
        <v>180</v>
      </c>
      <c r="C12" s="204"/>
      <c r="D12" s="204"/>
      <c r="E12" s="204"/>
      <c r="F12" s="204"/>
      <c r="G12" s="204"/>
      <c r="H12" s="204"/>
      <c r="I12" s="204"/>
      <c r="J12" s="204"/>
      <c r="K12" s="205"/>
      <c r="L12" s="47"/>
      <c r="M12" s="48"/>
      <c r="N12" s="42"/>
      <c r="O12" s="42"/>
      <c r="P12" s="49"/>
    </row>
    <row r="13" spans="2:16" ht="15.75" thickBot="1" x14ac:dyDescent="0.3">
      <c r="B13" s="184" t="s">
        <v>8</v>
      </c>
      <c r="C13" s="185"/>
      <c r="D13" s="185"/>
      <c r="E13" s="185"/>
      <c r="F13" s="185"/>
      <c r="G13" s="185"/>
      <c r="H13" s="185"/>
      <c r="I13" s="185"/>
      <c r="J13" s="185"/>
      <c r="K13" s="186"/>
      <c r="M13" s="26"/>
      <c r="N13" s="42"/>
      <c r="O13" s="42"/>
    </row>
    <row r="14" spans="2:16" x14ac:dyDescent="0.25">
      <c r="B14" s="93"/>
      <c r="C14" s="100" t="s">
        <v>5</v>
      </c>
      <c r="D14" s="176" t="s">
        <v>20</v>
      </c>
      <c r="E14" s="177"/>
      <c r="F14" s="177"/>
      <c r="G14" s="177"/>
      <c r="H14" s="178"/>
      <c r="I14" s="35" t="s">
        <v>9</v>
      </c>
      <c r="J14" s="25"/>
      <c r="K14" s="27"/>
      <c r="L14" s="47"/>
      <c r="M14" s="48"/>
      <c r="N14" s="42"/>
      <c r="O14" s="42"/>
    </row>
    <row r="15" spans="2:16" x14ac:dyDescent="0.25">
      <c r="B15" s="28"/>
      <c r="C15" s="101" t="s">
        <v>18</v>
      </c>
      <c r="D15" s="179"/>
      <c r="E15" s="179"/>
      <c r="F15" s="179"/>
      <c r="G15" s="179"/>
      <c r="H15" s="180"/>
      <c r="I15" s="36" t="s">
        <v>19</v>
      </c>
      <c r="J15" s="25"/>
      <c r="K15" s="27"/>
      <c r="L15" s="47"/>
      <c r="M15" s="48"/>
      <c r="N15" s="42"/>
      <c r="O15" s="42"/>
    </row>
    <row r="16" spans="2:16" ht="15.75" thickBot="1" x14ac:dyDescent="0.3">
      <c r="B16" s="94"/>
      <c r="C16" s="101" t="s">
        <v>6</v>
      </c>
      <c r="D16" s="181"/>
      <c r="E16" s="182"/>
      <c r="F16" s="182"/>
      <c r="G16" s="182"/>
      <c r="H16" s="183"/>
      <c r="I16" s="36" t="s">
        <v>10</v>
      </c>
      <c r="J16" s="25"/>
      <c r="K16" s="27"/>
      <c r="M16" s="26"/>
      <c r="N16" s="42"/>
      <c r="O16" s="42"/>
    </row>
    <row r="17" spans="2:15" ht="15.75" thickBot="1" x14ac:dyDescent="0.3">
      <c r="B17" s="95"/>
      <c r="C17" s="96"/>
      <c r="D17" s="97"/>
      <c r="E17" s="98"/>
      <c r="F17" s="98"/>
      <c r="G17" s="96"/>
      <c r="H17" s="96"/>
      <c r="I17" s="98"/>
      <c r="J17" s="98"/>
      <c r="K17" s="99"/>
      <c r="M17" s="26"/>
      <c r="N17" s="42"/>
      <c r="O17" s="42"/>
    </row>
    <row r="18" spans="2:15" x14ac:dyDescent="0.25">
      <c r="B18" s="155" t="s">
        <v>60</v>
      </c>
      <c r="C18" s="156"/>
      <c r="D18" s="156"/>
      <c r="E18" s="156"/>
      <c r="F18" s="156"/>
      <c r="G18" s="156"/>
      <c r="H18" s="156"/>
      <c r="I18" s="156"/>
      <c r="J18" s="156"/>
      <c r="K18" s="157"/>
      <c r="M18" s="26"/>
      <c r="N18" s="42"/>
      <c r="O18" s="42"/>
    </row>
    <row r="19" spans="2:15" ht="15.75" thickBot="1" x14ac:dyDescent="0.3">
      <c r="B19" s="24"/>
      <c r="C19" s="25"/>
      <c r="D19" s="25"/>
      <c r="E19" s="25"/>
      <c r="F19" s="25" t="s">
        <v>55</v>
      </c>
      <c r="G19" s="25"/>
      <c r="H19" s="26"/>
      <c r="I19" s="26"/>
      <c r="J19" s="26"/>
      <c r="K19" s="27"/>
      <c r="M19" s="26"/>
      <c r="N19" s="42"/>
      <c r="O19" s="42"/>
    </row>
    <row r="20" spans="2:15" x14ac:dyDescent="0.25">
      <c r="B20" s="24"/>
      <c r="C20" s="25"/>
      <c r="D20" s="25"/>
      <c r="E20" s="25"/>
      <c r="F20" s="149" t="s">
        <v>58</v>
      </c>
      <c r="G20" s="25"/>
      <c r="H20" s="25"/>
      <c r="I20" s="25"/>
      <c r="J20" s="25"/>
      <c r="K20" s="27"/>
      <c r="M20" s="26"/>
      <c r="N20" s="42"/>
      <c r="O20" s="42"/>
    </row>
    <row r="21" spans="2:15" x14ac:dyDescent="0.25">
      <c r="B21" s="28"/>
      <c r="C21" s="152" t="s">
        <v>18</v>
      </c>
      <c r="D21" s="152"/>
      <c r="E21" s="29" t="s">
        <v>59</v>
      </c>
      <c r="F21" s="150"/>
      <c r="G21" s="30" t="s">
        <v>57</v>
      </c>
      <c r="H21" s="31" t="s">
        <v>19</v>
      </c>
      <c r="I21" s="31"/>
      <c r="J21" s="26"/>
      <c r="K21" s="27"/>
      <c r="M21" s="26"/>
      <c r="N21" s="42"/>
      <c r="O21" s="42"/>
    </row>
    <row r="22" spans="2:15" ht="15.75" thickBot="1" x14ac:dyDescent="0.3">
      <c r="B22" s="24"/>
      <c r="C22" s="25"/>
      <c r="D22" s="25"/>
      <c r="E22" s="25"/>
      <c r="F22" s="151"/>
      <c r="G22" s="25"/>
      <c r="H22" s="25"/>
      <c r="I22" s="25"/>
      <c r="J22" s="25"/>
      <c r="K22" s="27"/>
      <c r="M22" s="26"/>
      <c r="N22" s="42"/>
      <c r="O22" s="42"/>
    </row>
    <row r="23" spans="2:15" x14ac:dyDescent="0.25">
      <c r="B23" s="32"/>
      <c r="C23" s="25"/>
      <c r="D23" s="25"/>
      <c r="E23" s="25"/>
      <c r="F23" s="25" t="s">
        <v>56</v>
      </c>
      <c r="G23" s="25"/>
      <c r="H23" s="25"/>
      <c r="I23" s="25"/>
      <c r="J23" s="25"/>
      <c r="K23" s="27"/>
      <c r="M23" s="26"/>
      <c r="N23" s="42"/>
      <c r="O23" s="42"/>
    </row>
    <row r="24" spans="2:15" ht="15.75" thickBot="1" x14ac:dyDescent="0.3">
      <c r="B24" s="24"/>
      <c r="C24" s="25"/>
      <c r="D24" s="25"/>
      <c r="E24" s="25"/>
      <c r="F24" s="25"/>
      <c r="G24" s="25"/>
      <c r="H24" s="25"/>
      <c r="I24" s="25"/>
      <c r="J24" s="25"/>
      <c r="K24" s="27"/>
      <c r="M24" s="26"/>
      <c r="N24" s="42"/>
      <c r="O24" s="42"/>
    </row>
    <row r="25" spans="2:15" x14ac:dyDescent="0.25">
      <c r="B25" s="155" t="s">
        <v>7</v>
      </c>
      <c r="C25" s="156"/>
      <c r="D25" s="156"/>
      <c r="E25" s="156"/>
      <c r="F25" s="156"/>
      <c r="G25" s="156"/>
      <c r="H25" s="156"/>
      <c r="I25" s="156"/>
      <c r="J25" s="156"/>
      <c r="K25" s="157"/>
      <c r="M25" s="26"/>
      <c r="N25" s="42"/>
      <c r="O25" s="42"/>
    </row>
    <row r="26" spans="2:15" x14ac:dyDescent="0.25">
      <c r="B26" s="162"/>
      <c r="C26" s="163"/>
      <c r="D26" s="163"/>
      <c r="E26" s="163"/>
      <c r="F26" s="163"/>
      <c r="G26" s="163"/>
      <c r="H26" s="163"/>
      <c r="I26" s="163"/>
      <c r="J26" s="163"/>
      <c r="K26" s="164"/>
      <c r="M26" s="26"/>
      <c r="N26" s="42"/>
      <c r="O26" s="42"/>
    </row>
    <row r="27" spans="2:15" x14ac:dyDescent="0.25">
      <c r="B27" s="162"/>
      <c r="C27" s="163"/>
      <c r="D27" s="163"/>
      <c r="E27" s="163"/>
      <c r="F27" s="163"/>
      <c r="G27" s="163"/>
      <c r="H27" s="163"/>
      <c r="I27" s="163"/>
      <c r="J27" s="163"/>
      <c r="K27" s="164"/>
      <c r="M27" s="26"/>
      <c r="N27" s="42"/>
      <c r="O27" s="42"/>
    </row>
    <row r="28" spans="2:15" x14ac:dyDescent="0.25">
      <c r="B28" s="162"/>
      <c r="C28" s="163"/>
      <c r="D28" s="163"/>
      <c r="E28" s="163"/>
      <c r="F28" s="163"/>
      <c r="G28" s="163"/>
      <c r="H28" s="163"/>
      <c r="I28" s="163"/>
      <c r="J28" s="163"/>
      <c r="K28" s="164"/>
      <c r="M28" s="26"/>
      <c r="N28" s="42"/>
      <c r="O28" s="42"/>
    </row>
    <row r="29" spans="2:15" x14ac:dyDescent="0.25">
      <c r="B29" s="162"/>
      <c r="C29" s="163"/>
      <c r="D29" s="163"/>
      <c r="E29" s="163"/>
      <c r="F29" s="163"/>
      <c r="G29" s="163"/>
      <c r="H29" s="163"/>
      <c r="I29" s="163"/>
      <c r="J29" s="163"/>
      <c r="K29" s="164"/>
      <c r="M29" s="26"/>
      <c r="N29" s="42"/>
      <c r="O29" s="42"/>
    </row>
    <row r="30" spans="2:15" x14ac:dyDescent="0.25">
      <c r="B30" s="162"/>
      <c r="C30" s="163"/>
      <c r="D30" s="163"/>
      <c r="E30" s="163"/>
      <c r="F30" s="163"/>
      <c r="G30" s="163"/>
      <c r="H30" s="163"/>
      <c r="I30" s="163"/>
      <c r="J30" s="163"/>
      <c r="K30" s="164"/>
      <c r="M30" s="26"/>
      <c r="N30" s="42"/>
      <c r="O30" s="42"/>
    </row>
    <row r="31" spans="2:15" x14ac:dyDescent="0.25">
      <c r="B31" s="162"/>
      <c r="C31" s="163"/>
      <c r="D31" s="163"/>
      <c r="E31" s="163"/>
      <c r="F31" s="163"/>
      <c r="G31" s="163"/>
      <c r="H31" s="163"/>
      <c r="I31" s="163"/>
      <c r="J31" s="163"/>
      <c r="K31" s="164"/>
      <c r="M31" s="26"/>
      <c r="N31" s="42"/>
      <c r="O31" s="42"/>
    </row>
    <row r="32" spans="2:15" x14ac:dyDescent="0.25">
      <c r="B32" s="162"/>
      <c r="C32" s="163"/>
      <c r="D32" s="163"/>
      <c r="E32" s="163"/>
      <c r="F32" s="163"/>
      <c r="G32" s="163"/>
      <c r="H32" s="163"/>
      <c r="I32" s="163"/>
      <c r="J32" s="163"/>
      <c r="K32" s="164"/>
      <c r="M32" s="26"/>
      <c r="N32" s="42"/>
      <c r="O32" s="42"/>
    </row>
    <row r="33" spans="2:15" x14ac:dyDescent="0.25">
      <c r="B33" s="162"/>
      <c r="C33" s="163"/>
      <c r="D33" s="163"/>
      <c r="E33" s="163"/>
      <c r="F33" s="163"/>
      <c r="G33" s="163"/>
      <c r="H33" s="163"/>
      <c r="I33" s="163"/>
      <c r="J33" s="163"/>
      <c r="K33" s="164"/>
      <c r="M33" s="26"/>
      <c r="N33" s="42"/>
      <c r="O33" s="42"/>
    </row>
    <row r="34" spans="2:15" x14ac:dyDescent="0.25">
      <c r="B34" s="162"/>
      <c r="C34" s="163"/>
      <c r="D34" s="163"/>
      <c r="E34" s="163"/>
      <c r="F34" s="163"/>
      <c r="G34" s="163"/>
      <c r="H34" s="163"/>
      <c r="I34" s="163"/>
      <c r="J34" s="163"/>
      <c r="K34" s="164"/>
      <c r="M34" s="26"/>
      <c r="N34" s="42"/>
      <c r="O34" s="42"/>
    </row>
    <row r="35" spans="2:15" ht="15" customHeight="1" x14ac:dyDescent="0.25">
      <c r="B35" s="162"/>
      <c r="C35" s="163"/>
      <c r="D35" s="163"/>
      <c r="E35" s="163"/>
      <c r="F35" s="163"/>
      <c r="G35" s="163"/>
      <c r="H35" s="163"/>
      <c r="I35" s="163"/>
      <c r="J35" s="163"/>
      <c r="K35" s="164"/>
      <c r="M35" s="48"/>
      <c r="N35" s="42"/>
      <c r="O35" s="42"/>
    </row>
    <row r="36" spans="2:15" ht="15" customHeight="1" x14ac:dyDescent="0.25">
      <c r="B36" s="162"/>
      <c r="C36" s="163"/>
      <c r="D36" s="163"/>
      <c r="E36" s="163"/>
      <c r="F36" s="163"/>
      <c r="G36" s="163"/>
      <c r="H36" s="163"/>
      <c r="I36" s="163"/>
      <c r="J36" s="163"/>
      <c r="K36" s="164"/>
      <c r="M36" s="48"/>
      <c r="N36" s="42"/>
      <c r="O36" s="42"/>
    </row>
    <row r="37" spans="2:15" ht="15" customHeight="1" x14ac:dyDescent="0.25">
      <c r="B37" s="162"/>
      <c r="C37" s="163"/>
      <c r="D37" s="163"/>
      <c r="E37" s="163"/>
      <c r="F37" s="163"/>
      <c r="G37" s="163"/>
      <c r="H37" s="163"/>
      <c r="I37" s="163"/>
      <c r="J37" s="163"/>
      <c r="K37" s="164"/>
      <c r="M37" s="48"/>
      <c r="N37" s="42"/>
      <c r="O37" s="42"/>
    </row>
    <row r="38" spans="2:15" ht="15" customHeight="1" thickBot="1" x14ac:dyDescent="0.3">
      <c r="B38" s="165"/>
      <c r="C38" s="166"/>
      <c r="D38" s="166"/>
      <c r="E38" s="166"/>
      <c r="F38" s="166"/>
      <c r="G38" s="166"/>
      <c r="H38" s="166"/>
      <c r="I38" s="166"/>
      <c r="J38" s="166"/>
      <c r="K38" s="167"/>
      <c r="M38" s="48"/>
      <c r="N38" s="42"/>
      <c r="O38" s="42"/>
    </row>
    <row r="39" spans="2:15" ht="15" customHeight="1" thickBot="1" x14ac:dyDescent="0.3">
      <c r="B39" s="37"/>
      <c r="C39" s="38"/>
      <c r="D39" s="38"/>
      <c r="E39" s="38"/>
      <c r="F39" s="38"/>
      <c r="G39" s="38"/>
      <c r="H39" s="38"/>
      <c r="I39" s="38"/>
      <c r="J39" s="38"/>
      <c r="K39" s="39"/>
      <c r="M39" s="48"/>
      <c r="N39" s="42"/>
      <c r="O39" s="42"/>
    </row>
    <row r="40" spans="2:15" x14ac:dyDescent="0.25">
      <c r="B40" s="159" t="s">
        <v>201</v>
      </c>
      <c r="C40" s="160"/>
      <c r="D40" s="160"/>
      <c r="E40" s="160"/>
      <c r="F40" s="160"/>
      <c r="G40" s="160"/>
      <c r="H40" s="160"/>
      <c r="I40" s="160"/>
      <c r="J40" s="160"/>
      <c r="K40" s="161"/>
      <c r="M40" s="41"/>
      <c r="N40" s="42"/>
      <c r="O40" s="42"/>
    </row>
    <row r="41" spans="2:15" x14ac:dyDescent="0.25">
      <c r="B41" s="168"/>
      <c r="C41" s="169"/>
      <c r="D41" s="169"/>
      <c r="E41" s="169"/>
      <c r="F41" s="169"/>
      <c r="G41" s="169"/>
      <c r="H41" s="169"/>
      <c r="I41" s="169"/>
      <c r="J41" s="169"/>
      <c r="K41" s="170"/>
      <c r="M41" s="41"/>
      <c r="N41" s="42"/>
      <c r="O41" s="42"/>
    </row>
    <row r="42" spans="2:15" x14ac:dyDescent="0.25">
      <c r="B42" s="168"/>
      <c r="C42" s="169"/>
      <c r="D42" s="169"/>
      <c r="E42" s="169"/>
      <c r="F42" s="169"/>
      <c r="G42" s="169"/>
      <c r="H42" s="169"/>
      <c r="I42" s="169"/>
      <c r="J42" s="169"/>
      <c r="K42" s="170"/>
      <c r="M42" s="41"/>
      <c r="N42" s="42"/>
      <c r="O42" s="42"/>
    </row>
    <row r="43" spans="2:15" x14ac:dyDescent="0.25">
      <c r="B43" s="168"/>
      <c r="C43" s="169"/>
      <c r="D43" s="169"/>
      <c r="E43" s="169"/>
      <c r="F43" s="169"/>
      <c r="G43" s="169"/>
      <c r="H43" s="169"/>
      <c r="I43" s="169"/>
      <c r="J43" s="169"/>
      <c r="K43" s="170"/>
      <c r="M43" s="41"/>
      <c r="N43" s="42"/>
      <c r="O43" s="42"/>
    </row>
    <row r="44" spans="2:15" x14ac:dyDescent="0.25">
      <c r="B44" s="168"/>
      <c r="C44" s="169"/>
      <c r="D44" s="169"/>
      <c r="E44" s="169"/>
      <c r="F44" s="169"/>
      <c r="G44" s="169"/>
      <c r="H44" s="169"/>
      <c r="I44" s="169"/>
      <c r="J44" s="169"/>
      <c r="K44" s="170"/>
      <c r="M44" s="41"/>
      <c r="N44" s="42"/>
      <c r="O44" s="42"/>
    </row>
    <row r="45" spans="2:15" x14ac:dyDescent="0.25">
      <c r="B45" s="168"/>
      <c r="C45" s="169"/>
      <c r="D45" s="169"/>
      <c r="E45" s="169"/>
      <c r="F45" s="169"/>
      <c r="G45" s="169"/>
      <c r="H45" s="169"/>
      <c r="I45" s="169"/>
      <c r="J45" s="169"/>
      <c r="K45" s="170"/>
      <c r="M45" s="41"/>
      <c r="N45" s="42"/>
      <c r="O45" s="42"/>
    </row>
    <row r="46" spans="2:15" x14ac:dyDescent="0.25">
      <c r="B46" s="168"/>
      <c r="C46" s="169"/>
      <c r="D46" s="169"/>
      <c r="E46" s="169"/>
      <c r="F46" s="169"/>
      <c r="G46" s="169"/>
      <c r="H46" s="169"/>
      <c r="I46" s="169"/>
      <c r="J46" s="169"/>
      <c r="K46" s="170"/>
      <c r="M46" s="41"/>
      <c r="N46" s="42"/>
      <c r="O46" s="42"/>
    </row>
    <row r="47" spans="2:15" x14ac:dyDescent="0.25">
      <c r="B47" s="168"/>
      <c r="C47" s="169"/>
      <c r="D47" s="169"/>
      <c r="E47" s="169"/>
      <c r="F47" s="169"/>
      <c r="G47" s="169"/>
      <c r="H47" s="169"/>
      <c r="I47" s="169"/>
      <c r="J47" s="169"/>
      <c r="K47" s="170"/>
      <c r="M47" s="41"/>
      <c r="N47" s="42"/>
      <c r="O47" s="42"/>
    </row>
    <row r="48" spans="2:15" x14ac:dyDescent="0.25">
      <c r="B48" s="168"/>
      <c r="C48" s="169"/>
      <c r="D48" s="169"/>
      <c r="E48" s="169"/>
      <c r="F48" s="169"/>
      <c r="G48" s="169"/>
      <c r="H48" s="169"/>
      <c r="I48" s="169"/>
      <c r="J48" s="169"/>
      <c r="K48" s="170"/>
      <c r="M48" s="41"/>
      <c r="N48" s="42"/>
      <c r="O48" s="42"/>
    </row>
    <row r="49" spans="2:20" x14ac:dyDescent="0.25">
      <c r="B49" s="168"/>
      <c r="C49" s="169"/>
      <c r="D49" s="169"/>
      <c r="E49" s="169"/>
      <c r="F49" s="169"/>
      <c r="G49" s="169"/>
      <c r="H49" s="169"/>
      <c r="I49" s="169"/>
      <c r="J49" s="169"/>
      <c r="K49" s="170"/>
      <c r="M49" s="41"/>
      <c r="N49" s="42"/>
      <c r="O49" s="42"/>
    </row>
    <row r="50" spans="2:20" x14ac:dyDescent="0.25">
      <c r="B50" s="168"/>
      <c r="C50" s="169"/>
      <c r="D50" s="169"/>
      <c r="E50" s="169"/>
      <c r="F50" s="169"/>
      <c r="G50" s="169"/>
      <c r="H50" s="169"/>
      <c r="I50" s="169"/>
      <c r="J50" s="169"/>
      <c r="K50" s="170"/>
      <c r="M50" s="41"/>
      <c r="N50" s="42"/>
      <c r="O50" s="42"/>
    </row>
    <row r="51" spans="2:20" x14ac:dyDescent="0.25">
      <c r="B51" s="168"/>
      <c r="C51" s="169"/>
      <c r="D51" s="169"/>
      <c r="E51" s="169"/>
      <c r="F51" s="169"/>
      <c r="G51" s="169"/>
      <c r="H51" s="169"/>
      <c r="I51" s="169"/>
      <c r="J51" s="169"/>
      <c r="K51" s="170"/>
      <c r="M51" s="41"/>
      <c r="N51" s="42"/>
      <c r="O51" s="42"/>
    </row>
    <row r="52" spans="2:20" x14ac:dyDescent="0.25">
      <c r="B52" s="168"/>
      <c r="C52" s="169"/>
      <c r="D52" s="169"/>
      <c r="E52" s="169"/>
      <c r="F52" s="169"/>
      <c r="G52" s="169"/>
      <c r="H52" s="169"/>
      <c r="I52" s="169"/>
      <c r="J52" s="169"/>
      <c r="K52" s="170"/>
      <c r="M52" s="41"/>
      <c r="N52" s="42"/>
      <c r="O52" s="42"/>
    </row>
    <row r="53" spans="2:20" x14ac:dyDescent="0.25">
      <c r="B53" s="168"/>
      <c r="C53" s="169"/>
      <c r="D53" s="169"/>
      <c r="E53" s="169"/>
      <c r="F53" s="169"/>
      <c r="G53" s="169"/>
      <c r="H53" s="169"/>
      <c r="I53" s="169"/>
      <c r="J53" s="169"/>
      <c r="K53" s="170"/>
      <c r="M53" s="41"/>
      <c r="N53" s="42"/>
      <c r="O53" s="42"/>
    </row>
    <row r="54" spans="2:20" x14ac:dyDescent="0.25">
      <c r="B54" s="168"/>
      <c r="C54" s="169"/>
      <c r="D54" s="169"/>
      <c r="E54" s="169"/>
      <c r="F54" s="169"/>
      <c r="G54" s="169"/>
      <c r="H54" s="169"/>
      <c r="I54" s="169"/>
      <c r="J54" s="169"/>
      <c r="K54" s="170"/>
      <c r="M54" s="41"/>
      <c r="N54" s="42"/>
      <c r="O54" s="42"/>
    </row>
    <row r="55" spans="2:20" x14ac:dyDescent="0.25">
      <c r="B55" s="168"/>
      <c r="C55" s="169"/>
      <c r="D55" s="169"/>
      <c r="E55" s="169"/>
      <c r="F55" s="169"/>
      <c r="G55" s="169"/>
      <c r="H55" s="169"/>
      <c r="I55" s="169"/>
      <c r="J55" s="169"/>
      <c r="K55" s="170"/>
      <c r="M55" s="41"/>
      <c r="N55" s="42"/>
      <c r="O55" s="42"/>
    </row>
    <row r="56" spans="2:20" x14ac:dyDescent="0.25">
      <c r="B56" s="168"/>
      <c r="C56" s="169"/>
      <c r="D56" s="169"/>
      <c r="E56" s="169"/>
      <c r="F56" s="169"/>
      <c r="G56" s="169"/>
      <c r="H56" s="169"/>
      <c r="I56" s="169"/>
      <c r="J56" s="169"/>
      <c r="K56" s="170"/>
      <c r="M56" s="41"/>
      <c r="N56" s="42"/>
      <c r="O56" s="42"/>
    </row>
    <row r="57" spans="2:20" x14ac:dyDescent="0.25">
      <c r="B57" s="168"/>
      <c r="C57" s="169"/>
      <c r="D57" s="169"/>
      <c r="E57" s="169"/>
      <c r="F57" s="169"/>
      <c r="G57" s="169"/>
      <c r="H57" s="169"/>
      <c r="I57" s="169"/>
      <c r="J57" s="169"/>
      <c r="K57" s="170"/>
      <c r="M57" s="41"/>
      <c r="N57" s="42"/>
      <c r="O57" s="42"/>
    </row>
    <row r="58" spans="2:20" x14ac:dyDescent="0.25">
      <c r="B58" s="168"/>
      <c r="C58" s="169"/>
      <c r="D58" s="169"/>
      <c r="E58" s="169"/>
      <c r="F58" s="169"/>
      <c r="G58" s="169"/>
      <c r="H58" s="169"/>
      <c r="I58" s="169"/>
      <c r="J58" s="169"/>
      <c r="K58" s="170"/>
      <c r="M58" s="41"/>
      <c r="N58" s="42"/>
      <c r="O58" s="42"/>
    </row>
    <row r="59" spans="2:20" x14ac:dyDescent="0.25">
      <c r="B59" s="168"/>
      <c r="C59" s="169"/>
      <c r="D59" s="169"/>
      <c r="E59" s="169"/>
      <c r="F59" s="169"/>
      <c r="G59" s="169"/>
      <c r="H59" s="169"/>
      <c r="I59" s="169"/>
      <c r="J59" s="169"/>
      <c r="K59" s="170"/>
      <c r="L59" s="43"/>
      <c r="M59" s="44"/>
      <c r="N59" s="45"/>
      <c r="O59" s="45"/>
      <c r="P59" s="43"/>
      <c r="Q59" s="43"/>
      <c r="R59" s="43"/>
      <c r="S59" s="43"/>
      <c r="T59" s="43"/>
    </row>
    <row r="60" spans="2:20" x14ac:dyDescent="0.25">
      <c r="B60" s="168" t="s">
        <v>59</v>
      </c>
      <c r="C60" s="169"/>
      <c r="D60" s="169"/>
      <c r="E60" s="169"/>
      <c r="F60" s="169"/>
      <c r="G60" s="169" t="s">
        <v>55</v>
      </c>
      <c r="H60" s="169"/>
      <c r="I60" s="169"/>
      <c r="J60" s="169"/>
      <c r="K60" s="170"/>
      <c r="L60" s="43"/>
      <c r="M60" s="44"/>
      <c r="N60" s="45"/>
      <c r="O60" s="45"/>
      <c r="P60" s="43"/>
      <c r="Q60" s="43"/>
      <c r="R60" s="46"/>
      <c r="S60" s="43"/>
      <c r="T60" s="43"/>
    </row>
    <row r="61" spans="2:20" x14ac:dyDescent="0.25">
      <c r="B61" s="168"/>
      <c r="C61" s="169"/>
      <c r="D61" s="169"/>
      <c r="E61" s="169"/>
      <c r="F61" s="169"/>
      <c r="G61" s="169"/>
      <c r="H61" s="169"/>
      <c r="I61" s="169"/>
      <c r="J61" s="169"/>
      <c r="K61" s="170"/>
      <c r="M61" s="41"/>
      <c r="N61" s="42"/>
      <c r="O61" s="42"/>
    </row>
    <row r="62" spans="2:20" x14ac:dyDescent="0.25">
      <c r="B62" s="168"/>
      <c r="C62" s="169"/>
      <c r="D62" s="169"/>
      <c r="E62" s="169"/>
      <c r="F62" s="169"/>
      <c r="G62" s="169"/>
      <c r="H62" s="169"/>
      <c r="I62" s="169"/>
      <c r="J62" s="169"/>
      <c r="K62" s="170"/>
      <c r="M62" s="44"/>
      <c r="N62" s="42"/>
      <c r="O62" s="42"/>
    </row>
    <row r="63" spans="2:20" x14ac:dyDescent="0.25">
      <c r="B63" s="168"/>
      <c r="C63" s="169"/>
      <c r="D63" s="169"/>
      <c r="E63" s="169"/>
      <c r="F63" s="169"/>
      <c r="G63" s="169"/>
      <c r="H63" s="169"/>
      <c r="I63" s="169"/>
      <c r="J63" s="169"/>
      <c r="K63" s="170"/>
      <c r="M63" s="44"/>
      <c r="N63" s="42"/>
      <c r="O63" s="42"/>
    </row>
    <row r="64" spans="2:20" x14ac:dyDescent="0.25">
      <c r="B64" s="168"/>
      <c r="C64" s="169"/>
      <c r="D64" s="169"/>
      <c r="E64" s="169"/>
      <c r="F64" s="169"/>
      <c r="G64" s="169"/>
      <c r="H64" s="169"/>
      <c r="I64" s="169"/>
      <c r="J64" s="169"/>
      <c r="K64" s="170"/>
    </row>
    <row r="65" spans="2:11" x14ac:dyDescent="0.25">
      <c r="B65" s="168"/>
      <c r="C65" s="169"/>
      <c r="D65" s="169"/>
      <c r="E65" s="169"/>
      <c r="F65" s="169"/>
      <c r="G65" s="169"/>
      <c r="H65" s="169"/>
      <c r="I65" s="169"/>
      <c r="J65" s="169"/>
      <c r="K65" s="170"/>
    </row>
    <row r="66" spans="2:11" x14ac:dyDescent="0.25">
      <c r="B66" s="168"/>
      <c r="C66" s="169"/>
      <c r="D66" s="169"/>
      <c r="E66" s="169"/>
      <c r="F66" s="169"/>
      <c r="G66" s="169"/>
      <c r="H66" s="169"/>
      <c r="I66" s="169"/>
      <c r="J66" s="169"/>
      <c r="K66" s="170"/>
    </row>
    <row r="67" spans="2:11" x14ac:dyDescent="0.25">
      <c r="B67" s="168"/>
      <c r="C67" s="169"/>
      <c r="D67" s="169"/>
      <c r="E67" s="169"/>
      <c r="F67" s="169"/>
      <c r="G67" s="169"/>
      <c r="H67" s="169"/>
      <c r="I67" s="169"/>
      <c r="J67" s="169"/>
      <c r="K67" s="170"/>
    </row>
    <row r="68" spans="2:11" x14ac:dyDescent="0.25">
      <c r="B68" s="168"/>
      <c r="C68" s="169"/>
      <c r="D68" s="169"/>
      <c r="E68" s="169"/>
      <c r="F68" s="169"/>
      <c r="G68" s="169"/>
      <c r="H68" s="169"/>
      <c r="I68" s="169"/>
      <c r="J68" s="169"/>
      <c r="K68" s="170"/>
    </row>
    <row r="69" spans="2:11" x14ac:dyDescent="0.25">
      <c r="B69" s="168"/>
      <c r="C69" s="169"/>
      <c r="D69" s="169"/>
      <c r="E69" s="169"/>
      <c r="F69" s="169"/>
      <c r="G69" s="169"/>
      <c r="H69" s="169"/>
      <c r="I69" s="169"/>
      <c r="J69" s="169"/>
      <c r="K69" s="170"/>
    </row>
    <row r="70" spans="2:11" x14ac:dyDescent="0.25">
      <c r="B70" s="168"/>
      <c r="C70" s="169"/>
      <c r="D70" s="169"/>
      <c r="E70" s="169"/>
      <c r="F70" s="169"/>
      <c r="G70" s="169"/>
      <c r="H70" s="169"/>
      <c r="I70" s="169"/>
      <c r="J70" s="169"/>
      <c r="K70" s="170"/>
    </row>
    <row r="71" spans="2:11" x14ac:dyDescent="0.25">
      <c r="B71" s="168"/>
      <c r="C71" s="169"/>
      <c r="D71" s="169"/>
      <c r="E71" s="169"/>
      <c r="F71" s="169"/>
      <c r="G71" s="169"/>
      <c r="H71" s="169"/>
      <c r="I71" s="169"/>
      <c r="J71" s="169"/>
      <c r="K71" s="170"/>
    </row>
    <row r="72" spans="2:11" x14ac:dyDescent="0.25">
      <c r="B72" s="168"/>
      <c r="C72" s="169"/>
      <c r="D72" s="169"/>
      <c r="E72" s="169"/>
      <c r="F72" s="169"/>
      <c r="G72" s="169"/>
      <c r="H72" s="169"/>
      <c r="I72" s="169"/>
      <c r="J72" s="169"/>
      <c r="K72" s="170"/>
    </row>
    <row r="73" spans="2:11" x14ac:dyDescent="0.25">
      <c r="B73" s="168"/>
      <c r="C73" s="169"/>
      <c r="D73" s="169"/>
      <c r="E73" s="169"/>
      <c r="F73" s="169"/>
      <c r="G73" s="169"/>
      <c r="H73" s="169"/>
      <c r="I73" s="169"/>
      <c r="J73" s="169"/>
      <c r="K73" s="170"/>
    </row>
    <row r="74" spans="2:11" x14ac:dyDescent="0.25">
      <c r="B74" s="168"/>
      <c r="C74" s="169"/>
      <c r="D74" s="169"/>
      <c r="E74" s="169"/>
      <c r="F74" s="169"/>
      <c r="G74" s="169"/>
      <c r="H74" s="169"/>
      <c r="I74" s="169"/>
      <c r="J74" s="169"/>
      <c r="K74" s="170"/>
    </row>
    <row r="75" spans="2:11" x14ac:dyDescent="0.25">
      <c r="B75" s="168"/>
      <c r="C75" s="169"/>
      <c r="D75" s="169"/>
      <c r="E75" s="169"/>
      <c r="F75" s="169"/>
      <c r="G75" s="169"/>
      <c r="H75" s="169"/>
      <c r="I75" s="169"/>
      <c r="J75" s="169"/>
      <c r="K75" s="170"/>
    </row>
    <row r="76" spans="2:11" x14ac:dyDescent="0.25">
      <c r="B76" s="168"/>
      <c r="C76" s="169"/>
      <c r="D76" s="169"/>
      <c r="E76" s="169"/>
      <c r="F76" s="169"/>
      <c r="G76" s="169"/>
      <c r="H76" s="169"/>
      <c r="I76" s="169"/>
      <c r="J76" s="169"/>
      <c r="K76" s="170"/>
    </row>
    <row r="77" spans="2:11" x14ac:dyDescent="0.25">
      <c r="B77" s="168"/>
      <c r="C77" s="169"/>
      <c r="D77" s="169"/>
      <c r="E77" s="169"/>
      <c r="F77" s="169"/>
      <c r="G77" s="169"/>
      <c r="H77" s="169"/>
      <c r="I77" s="169"/>
      <c r="J77" s="169"/>
      <c r="K77" s="170"/>
    </row>
    <row r="78" spans="2:11" x14ac:dyDescent="0.25">
      <c r="B78" s="168"/>
      <c r="C78" s="169"/>
      <c r="D78" s="169"/>
      <c r="E78" s="169"/>
      <c r="F78" s="169"/>
      <c r="G78" s="169"/>
      <c r="H78" s="169"/>
      <c r="I78" s="169"/>
      <c r="J78" s="169"/>
      <c r="K78" s="170"/>
    </row>
    <row r="79" spans="2:11" ht="15.75" thickBot="1" x14ac:dyDescent="0.3">
      <c r="B79" s="153" t="s">
        <v>57</v>
      </c>
      <c r="C79" s="154"/>
      <c r="D79" s="154"/>
      <c r="E79" s="154"/>
      <c r="F79" s="154"/>
      <c r="G79" s="154" t="s">
        <v>56</v>
      </c>
      <c r="H79" s="154"/>
      <c r="I79" s="154"/>
      <c r="J79" s="154"/>
      <c r="K79" s="158"/>
    </row>
    <row r="80" spans="2:11" x14ac:dyDescent="0.2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</sheetData>
  <sheetProtection sheet="1" objects="1" scenarios="1" selectLockedCells="1"/>
  <mergeCells count="53">
    <mergeCell ref="D2:I2"/>
    <mergeCell ref="D6:F6"/>
    <mergeCell ref="D7:F7"/>
    <mergeCell ref="G8:H8"/>
    <mergeCell ref="I8:K8"/>
    <mergeCell ref="I7:K7"/>
    <mergeCell ref="G7:H7"/>
    <mergeCell ref="G6:H6"/>
    <mergeCell ref="B2:C2"/>
    <mergeCell ref="I6:K6"/>
    <mergeCell ref="G5:H5"/>
    <mergeCell ref="I5:K5"/>
    <mergeCell ref="B4:C4"/>
    <mergeCell ref="B5:C5"/>
    <mergeCell ref="D4:F4"/>
    <mergeCell ref="D5:F5"/>
    <mergeCell ref="B3:C3"/>
    <mergeCell ref="B6:C6"/>
    <mergeCell ref="G3:H3"/>
    <mergeCell ref="I3:K3"/>
    <mergeCell ref="D3:F3"/>
    <mergeCell ref="I4:K4"/>
    <mergeCell ref="G4:H4"/>
    <mergeCell ref="J2:K2"/>
    <mergeCell ref="B7:C7"/>
    <mergeCell ref="B18:K18"/>
    <mergeCell ref="B9:C9"/>
    <mergeCell ref="I10:J10"/>
    <mergeCell ref="D14:H16"/>
    <mergeCell ref="G9:H9"/>
    <mergeCell ref="B13:K13"/>
    <mergeCell ref="B10:C10"/>
    <mergeCell ref="G10:H10"/>
    <mergeCell ref="D10:F10"/>
    <mergeCell ref="G11:H11"/>
    <mergeCell ref="I11:J11"/>
    <mergeCell ref="I9:K9"/>
    <mergeCell ref="D8:F8"/>
    <mergeCell ref="B11:C11"/>
    <mergeCell ref="B12:K12"/>
    <mergeCell ref="F20:F22"/>
    <mergeCell ref="C21:D21"/>
    <mergeCell ref="B79:F79"/>
    <mergeCell ref="B25:K25"/>
    <mergeCell ref="G79:K79"/>
    <mergeCell ref="B40:K40"/>
    <mergeCell ref="B26:K38"/>
    <mergeCell ref="B41:F59"/>
    <mergeCell ref="G41:K59"/>
    <mergeCell ref="B61:F78"/>
    <mergeCell ref="G61:K78"/>
    <mergeCell ref="B60:F60"/>
    <mergeCell ref="G60:K6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Page &amp;P of &amp;N</oddFooter>
  </headerFooter>
  <rowBreaks count="1" manualBreakCount="1">
    <brk id="80" min="1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3"/>
  <sheetViews>
    <sheetView showGridLines="0" zoomScale="60" zoomScaleNormal="60" zoomScaleSheetLayoutView="33" workbookViewId="0">
      <selection activeCell="C11" sqref="C11"/>
    </sheetView>
  </sheetViews>
  <sheetFormatPr defaultRowHeight="15" x14ac:dyDescent="0.25"/>
  <cols>
    <col min="2" max="2" width="3.85546875" style="4" customWidth="1"/>
    <col min="3" max="3" width="70.42578125" customWidth="1"/>
    <col min="4" max="4" width="11.7109375" style="91" customWidth="1"/>
    <col min="5" max="5" width="11.5703125" style="91" customWidth="1"/>
    <col min="6" max="6" width="3.7109375" style="2" bestFit="1" customWidth="1"/>
    <col min="7" max="7" width="3.28515625" style="2" bestFit="1" customWidth="1"/>
    <col min="8" max="8" width="10" customWidth="1"/>
    <col min="9" max="9" width="44.5703125" bestFit="1" customWidth="1"/>
    <col min="10" max="10" width="6.42578125" bestFit="1" customWidth="1"/>
    <col min="11" max="11" width="16.140625" bestFit="1" customWidth="1"/>
    <col min="12" max="12" width="39.7109375" customWidth="1"/>
  </cols>
  <sheetData>
    <row r="1" spans="1:13" ht="15.75" thickBot="1" x14ac:dyDescent="0.3"/>
    <row r="2" spans="1:13" ht="15.75" thickBot="1" x14ac:dyDescent="0.3">
      <c r="B2" s="257" t="s">
        <v>16</v>
      </c>
      <c r="C2" s="258"/>
      <c r="D2" s="239"/>
      <c r="E2" s="240"/>
      <c r="F2" s="240"/>
      <c r="G2" s="240"/>
      <c r="H2" s="241"/>
      <c r="I2" s="248" t="s">
        <v>181</v>
      </c>
      <c r="J2" s="249"/>
      <c r="K2" s="250"/>
      <c r="L2" s="108" t="s">
        <v>198</v>
      </c>
    </row>
    <row r="3" spans="1:13" x14ac:dyDescent="0.25">
      <c r="B3" s="253" t="s">
        <v>15</v>
      </c>
      <c r="C3" s="254"/>
      <c r="D3" s="242"/>
      <c r="E3" s="243"/>
      <c r="F3" s="243"/>
      <c r="G3" s="243"/>
      <c r="H3" s="244"/>
      <c r="I3" s="110" t="s">
        <v>186</v>
      </c>
      <c r="J3" s="111"/>
      <c r="K3" s="112" t="s">
        <v>22</v>
      </c>
      <c r="L3" s="107"/>
    </row>
    <row r="4" spans="1:13" ht="18" thickBot="1" x14ac:dyDescent="0.3">
      <c r="B4" s="255" t="s">
        <v>14</v>
      </c>
      <c r="C4" s="256"/>
      <c r="D4" s="245"/>
      <c r="E4" s="246"/>
      <c r="F4" s="246"/>
      <c r="G4" s="246"/>
      <c r="H4" s="247"/>
      <c r="I4" s="51" t="s">
        <v>179</v>
      </c>
      <c r="J4" s="104"/>
      <c r="K4" s="82" t="s">
        <v>158</v>
      </c>
      <c r="L4" s="109"/>
    </row>
    <row r="5" spans="1:13" s="8" customFormat="1" ht="30.75" thickBot="1" x14ac:dyDescent="0.3">
      <c r="A5" s="87"/>
      <c r="B5" s="251" t="s">
        <v>200</v>
      </c>
      <c r="C5" s="252"/>
      <c r="D5" s="105" t="s">
        <v>183</v>
      </c>
      <c r="E5" s="105" t="s">
        <v>78</v>
      </c>
      <c r="F5" s="84" t="s">
        <v>26</v>
      </c>
      <c r="G5" s="84" t="s">
        <v>27</v>
      </c>
      <c r="H5" s="85" t="s">
        <v>157</v>
      </c>
      <c r="I5" s="84" t="s">
        <v>52</v>
      </c>
      <c r="J5" s="84" t="s">
        <v>54</v>
      </c>
      <c r="K5" s="85" t="s">
        <v>169</v>
      </c>
      <c r="L5" s="86" t="s">
        <v>79</v>
      </c>
      <c r="M5"/>
    </row>
    <row r="6" spans="1:13" x14ac:dyDescent="0.25">
      <c r="B6" s="64">
        <v>1</v>
      </c>
      <c r="C6" s="117" t="s">
        <v>170</v>
      </c>
      <c r="D6" s="121"/>
      <c r="E6" s="121"/>
      <c r="F6" s="121"/>
      <c r="G6" s="121"/>
      <c r="H6" s="121"/>
      <c r="I6" s="121"/>
      <c r="J6" s="121"/>
      <c r="K6" s="121"/>
      <c r="L6" s="122"/>
    </row>
    <row r="7" spans="1:13" x14ac:dyDescent="0.25">
      <c r="B7" s="65" t="s">
        <v>28</v>
      </c>
      <c r="C7" s="57" t="s">
        <v>159</v>
      </c>
      <c r="D7" s="145">
        <v>1</v>
      </c>
      <c r="E7" s="135" t="s">
        <v>202</v>
      </c>
      <c r="F7" s="134"/>
      <c r="G7" s="54"/>
      <c r="H7" s="114"/>
      <c r="I7" s="114"/>
      <c r="J7" s="53"/>
      <c r="K7" s="53"/>
      <c r="L7" s="66"/>
    </row>
    <row r="8" spans="1:13" x14ac:dyDescent="0.25">
      <c r="B8" s="65" t="s">
        <v>29</v>
      </c>
      <c r="C8" s="57" t="s">
        <v>189</v>
      </c>
      <c r="D8" s="145">
        <v>1</v>
      </c>
      <c r="E8" s="136" t="s">
        <v>191</v>
      </c>
      <c r="F8" s="54"/>
      <c r="G8" s="54"/>
      <c r="H8" s="114"/>
      <c r="I8" s="53"/>
      <c r="J8" s="53"/>
      <c r="K8" s="53"/>
      <c r="L8" s="66"/>
    </row>
    <row r="9" spans="1:13" x14ac:dyDescent="0.25">
      <c r="B9" s="65" t="s">
        <v>30</v>
      </c>
      <c r="C9" s="57" t="s">
        <v>197</v>
      </c>
      <c r="D9" s="145">
        <v>10</v>
      </c>
      <c r="E9" s="136">
        <v>2</v>
      </c>
      <c r="F9" s="54"/>
      <c r="G9" s="54"/>
      <c r="H9" s="114"/>
      <c r="I9" s="53"/>
      <c r="J9" s="53"/>
      <c r="K9" s="53"/>
      <c r="L9" s="66"/>
    </row>
    <row r="10" spans="1:13" x14ac:dyDescent="0.25">
      <c r="B10" s="69" t="s">
        <v>33</v>
      </c>
      <c r="C10" s="57" t="s">
        <v>178</v>
      </c>
      <c r="D10" s="145">
        <v>5</v>
      </c>
      <c r="E10" s="137">
        <v>5</v>
      </c>
      <c r="F10" s="54"/>
      <c r="G10" s="54"/>
      <c r="H10" s="114"/>
      <c r="I10" s="53"/>
      <c r="J10" s="53"/>
      <c r="K10" s="53"/>
      <c r="L10" s="66"/>
    </row>
    <row r="11" spans="1:13" x14ac:dyDescent="0.25">
      <c r="B11" s="106" t="s">
        <v>132</v>
      </c>
      <c r="C11" s="57" t="s">
        <v>160</v>
      </c>
      <c r="D11" s="145"/>
      <c r="E11" s="138">
        <v>5</v>
      </c>
      <c r="F11" s="54"/>
      <c r="G11" s="54"/>
      <c r="H11" s="114"/>
      <c r="I11" s="53"/>
      <c r="J11" s="53"/>
      <c r="K11" s="53"/>
      <c r="L11" s="66"/>
    </row>
    <row r="12" spans="1:13" x14ac:dyDescent="0.25">
      <c r="B12" s="106" t="s">
        <v>164</v>
      </c>
      <c r="C12" s="57" t="s">
        <v>161</v>
      </c>
      <c r="D12" s="145"/>
      <c r="E12" s="135"/>
      <c r="F12" s="54"/>
      <c r="G12" s="54"/>
      <c r="H12" s="114"/>
      <c r="I12" s="53"/>
      <c r="J12" s="53"/>
      <c r="K12" s="53"/>
      <c r="L12" s="66"/>
    </row>
    <row r="13" spans="1:13" s="6" customFormat="1" x14ac:dyDescent="0.25">
      <c r="B13" s="83" t="s">
        <v>165</v>
      </c>
      <c r="C13" s="57" t="s">
        <v>190</v>
      </c>
      <c r="D13" s="145">
        <v>10</v>
      </c>
      <c r="E13" s="135"/>
      <c r="F13" s="61"/>
      <c r="G13" s="61"/>
      <c r="H13" s="62"/>
      <c r="I13" s="63"/>
      <c r="J13" s="63"/>
      <c r="K13" s="63"/>
      <c r="L13" s="67"/>
    </row>
    <row r="14" spans="1:13" x14ac:dyDescent="0.25">
      <c r="B14" s="68">
        <v>2</v>
      </c>
      <c r="C14" s="116" t="s">
        <v>133</v>
      </c>
      <c r="D14" s="123"/>
      <c r="E14" s="139"/>
      <c r="F14" s="123"/>
      <c r="G14" s="123"/>
      <c r="H14" s="123"/>
      <c r="I14" s="123"/>
      <c r="J14" s="123"/>
      <c r="K14" s="123"/>
      <c r="L14" s="124"/>
    </row>
    <row r="15" spans="1:13" x14ac:dyDescent="0.25">
      <c r="B15" s="65" t="s">
        <v>147</v>
      </c>
      <c r="C15" s="57" t="s">
        <v>188</v>
      </c>
      <c r="D15" s="145">
        <v>12</v>
      </c>
      <c r="E15" s="137" t="s">
        <v>192</v>
      </c>
      <c r="F15" s="54"/>
      <c r="G15" s="54"/>
      <c r="H15" s="114"/>
      <c r="I15" s="53"/>
      <c r="J15" s="53"/>
      <c r="K15" s="53"/>
      <c r="L15" s="66"/>
    </row>
    <row r="16" spans="1:13" x14ac:dyDescent="0.25">
      <c r="B16" s="68">
        <v>3</v>
      </c>
      <c r="C16" s="116" t="s">
        <v>101</v>
      </c>
      <c r="D16" s="123"/>
      <c r="E16" s="139"/>
      <c r="F16" s="123"/>
      <c r="G16" s="123"/>
      <c r="H16" s="123"/>
      <c r="I16" s="123"/>
      <c r="J16" s="123"/>
      <c r="K16" s="123"/>
      <c r="L16" s="124"/>
    </row>
    <row r="17" spans="2:12" x14ac:dyDescent="0.25">
      <c r="B17" s="69" t="s">
        <v>34</v>
      </c>
      <c r="C17" s="57" t="s">
        <v>162</v>
      </c>
      <c r="D17" s="145">
        <v>7</v>
      </c>
      <c r="E17" s="136" t="s">
        <v>168</v>
      </c>
      <c r="F17" s="54"/>
      <c r="G17" s="54"/>
      <c r="H17" s="114"/>
      <c r="I17" s="53"/>
      <c r="J17" s="53"/>
      <c r="K17" s="53"/>
      <c r="L17" s="66"/>
    </row>
    <row r="18" spans="2:12" x14ac:dyDescent="0.25">
      <c r="B18" s="69" t="s">
        <v>145</v>
      </c>
      <c r="C18" s="57" t="s">
        <v>171</v>
      </c>
      <c r="D18" s="145"/>
      <c r="E18" s="135"/>
      <c r="F18" s="54"/>
      <c r="G18" s="54"/>
      <c r="H18" s="114"/>
      <c r="I18" s="53"/>
      <c r="J18" s="53"/>
      <c r="K18" s="53"/>
      <c r="L18" s="66"/>
    </row>
    <row r="19" spans="2:12" x14ac:dyDescent="0.25">
      <c r="B19" s="69" t="s">
        <v>146</v>
      </c>
      <c r="C19" s="57" t="s">
        <v>177</v>
      </c>
      <c r="D19" s="145">
        <v>6</v>
      </c>
      <c r="E19" s="135"/>
      <c r="F19" s="54"/>
      <c r="G19" s="54"/>
      <c r="H19" s="114"/>
      <c r="I19" s="53"/>
      <c r="J19" s="53"/>
      <c r="K19" s="53"/>
      <c r="L19" s="66"/>
    </row>
    <row r="20" spans="2:12" x14ac:dyDescent="0.25">
      <c r="B20" s="68">
        <v>4</v>
      </c>
      <c r="C20" s="116" t="s">
        <v>80</v>
      </c>
      <c r="D20" s="123"/>
      <c r="E20" s="139"/>
      <c r="F20" s="123"/>
      <c r="G20" s="123"/>
      <c r="H20" s="123"/>
      <c r="I20" s="123"/>
      <c r="J20" s="123"/>
      <c r="K20" s="123"/>
      <c r="L20" s="124"/>
    </row>
    <row r="21" spans="2:12" x14ac:dyDescent="0.25">
      <c r="B21" s="65" t="s">
        <v>35</v>
      </c>
      <c r="C21" s="57" t="s">
        <v>3</v>
      </c>
      <c r="D21" s="145"/>
      <c r="E21" s="135"/>
      <c r="F21" s="54"/>
      <c r="G21" s="54"/>
      <c r="H21" s="114"/>
      <c r="I21" s="53"/>
      <c r="J21" s="53"/>
      <c r="K21" s="53"/>
      <c r="L21" s="66"/>
    </row>
    <row r="22" spans="2:12" x14ac:dyDescent="0.25">
      <c r="B22" s="65" t="s">
        <v>36</v>
      </c>
      <c r="C22" s="57" t="s">
        <v>12</v>
      </c>
      <c r="D22" s="145">
        <v>2</v>
      </c>
      <c r="E22" s="135"/>
      <c r="F22" s="54"/>
      <c r="G22" s="54"/>
      <c r="H22" s="114"/>
      <c r="I22" s="53"/>
      <c r="J22" s="53"/>
      <c r="K22" s="53"/>
      <c r="L22" s="66"/>
    </row>
    <row r="23" spans="2:12" x14ac:dyDescent="0.25">
      <c r="B23" s="65" t="s">
        <v>37</v>
      </c>
      <c r="C23" s="57" t="s">
        <v>176</v>
      </c>
      <c r="D23" s="145"/>
      <c r="E23" s="135"/>
      <c r="F23" s="54"/>
      <c r="G23" s="54"/>
      <c r="H23" s="114"/>
      <c r="I23" s="125"/>
      <c r="J23" s="53"/>
      <c r="K23" s="53"/>
      <c r="L23" s="66"/>
    </row>
    <row r="24" spans="2:12" x14ac:dyDescent="0.25">
      <c r="B24" s="65" t="s">
        <v>142</v>
      </c>
      <c r="C24" s="57" t="s">
        <v>74</v>
      </c>
      <c r="D24" s="145"/>
      <c r="E24" s="135"/>
      <c r="F24" s="54"/>
      <c r="G24" s="54"/>
      <c r="H24" s="114"/>
      <c r="I24" s="53"/>
      <c r="J24" s="53"/>
      <c r="K24" s="53"/>
      <c r="L24" s="66"/>
    </row>
    <row r="25" spans="2:12" x14ac:dyDescent="0.25">
      <c r="B25" s="65" t="s">
        <v>143</v>
      </c>
      <c r="C25" s="57" t="s">
        <v>107</v>
      </c>
      <c r="D25" s="145"/>
      <c r="E25" s="135"/>
      <c r="F25" s="54"/>
      <c r="G25" s="54"/>
      <c r="H25" s="114"/>
      <c r="I25" s="53"/>
      <c r="J25" s="53"/>
      <c r="K25" s="53"/>
      <c r="L25" s="66"/>
    </row>
    <row r="26" spans="2:12" x14ac:dyDescent="0.25">
      <c r="B26" s="65" t="s">
        <v>144</v>
      </c>
      <c r="C26" s="57" t="s">
        <v>13</v>
      </c>
      <c r="D26" s="145"/>
      <c r="E26" s="135"/>
      <c r="F26" s="54"/>
      <c r="G26" s="54"/>
      <c r="H26" s="114"/>
      <c r="I26" s="53"/>
      <c r="J26" s="53"/>
      <c r="K26" s="53"/>
      <c r="L26" s="66"/>
    </row>
    <row r="27" spans="2:12" x14ac:dyDescent="0.25">
      <c r="B27" s="68">
        <v>5</v>
      </c>
      <c r="C27" s="116" t="s">
        <v>102</v>
      </c>
      <c r="D27" s="126"/>
      <c r="E27" s="140"/>
      <c r="F27" s="126"/>
      <c r="G27" s="126"/>
      <c r="H27" s="126"/>
      <c r="I27" s="126"/>
      <c r="J27" s="126"/>
      <c r="K27" s="126"/>
      <c r="L27" s="127"/>
    </row>
    <row r="28" spans="2:12" x14ac:dyDescent="0.25">
      <c r="B28" s="65" t="s">
        <v>81</v>
      </c>
      <c r="C28" s="57" t="s">
        <v>3</v>
      </c>
      <c r="D28" s="145"/>
      <c r="E28" s="135"/>
      <c r="F28" s="54"/>
      <c r="G28" s="54"/>
      <c r="H28" s="114"/>
      <c r="I28" s="53"/>
      <c r="J28" s="53"/>
      <c r="K28" s="53"/>
      <c r="L28" s="66"/>
    </row>
    <row r="29" spans="2:12" x14ac:dyDescent="0.25">
      <c r="B29" s="65" t="s">
        <v>82</v>
      </c>
      <c r="C29" s="57" t="s">
        <v>12</v>
      </c>
      <c r="D29" s="145"/>
      <c r="E29" s="135"/>
      <c r="F29" s="54"/>
      <c r="G29" s="54"/>
      <c r="H29" s="114"/>
      <c r="I29" s="53"/>
      <c r="J29" s="53"/>
      <c r="K29" s="53"/>
      <c r="L29" s="66"/>
    </row>
    <row r="30" spans="2:12" x14ac:dyDescent="0.25">
      <c r="B30" s="65" t="s">
        <v>86</v>
      </c>
      <c r="C30" s="57" t="s">
        <v>176</v>
      </c>
      <c r="D30" s="145"/>
      <c r="E30" s="135"/>
      <c r="F30" s="54"/>
      <c r="G30" s="54"/>
      <c r="H30" s="114"/>
      <c r="I30" s="53"/>
      <c r="J30" s="53"/>
      <c r="K30" s="53"/>
      <c r="L30" s="66"/>
    </row>
    <row r="31" spans="2:12" x14ac:dyDescent="0.25">
      <c r="B31" s="65" t="s">
        <v>83</v>
      </c>
      <c r="C31" s="57" t="s">
        <v>195</v>
      </c>
      <c r="D31" s="145"/>
      <c r="E31" s="141">
        <v>0.1</v>
      </c>
      <c r="F31" s="54"/>
      <c r="G31" s="54"/>
      <c r="H31" s="114"/>
      <c r="I31" s="118"/>
      <c r="J31" s="53"/>
      <c r="K31" s="53"/>
      <c r="L31" s="66"/>
    </row>
    <row r="32" spans="2:12" x14ac:dyDescent="0.25">
      <c r="B32" s="65" t="s">
        <v>84</v>
      </c>
      <c r="C32" s="57" t="s">
        <v>196</v>
      </c>
      <c r="D32" s="145"/>
      <c r="E32" s="141">
        <v>0.1</v>
      </c>
      <c r="F32" s="54"/>
      <c r="G32" s="54"/>
      <c r="H32" s="114"/>
      <c r="I32" s="53"/>
      <c r="J32" s="53"/>
      <c r="K32" s="53"/>
      <c r="L32" s="66"/>
    </row>
    <row r="33" spans="2:12" x14ac:dyDescent="0.25">
      <c r="B33" s="65" t="s">
        <v>85</v>
      </c>
      <c r="C33" s="57" t="s">
        <v>13</v>
      </c>
      <c r="D33" s="145">
        <v>4</v>
      </c>
      <c r="E33" s="135"/>
      <c r="F33" s="54"/>
      <c r="G33" s="54"/>
      <c r="H33" s="114"/>
      <c r="I33" s="53"/>
      <c r="J33" s="53"/>
      <c r="K33" s="53"/>
      <c r="L33" s="66"/>
    </row>
    <row r="34" spans="2:12" x14ac:dyDescent="0.25">
      <c r="B34" s="68">
        <v>6</v>
      </c>
      <c r="C34" s="116" t="s">
        <v>136</v>
      </c>
      <c r="D34" s="126"/>
      <c r="E34" s="140"/>
      <c r="F34" s="126"/>
      <c r="G34" s="126"/>
      <c r="H34" s="126"/>
      <c r="I34" s="126"/>
      <c r="J34" s="126"/>
      <c r="K34" s="126"/>
      <c r="L34" s="127"/>
    </row>
    <row r="35" spans="2:12" x14ac:dyDescent="0.25">
      <c r="B35" s="65" t="s">
        <v>87</v>
      </c>
      <c r="C35" s="57" t="s">
        <v>149</v>
      </c>
      <c r="D35" s="145"/>
      <c r="E35" s="136" t="s">
        <v>193</v>
      </c>
      <c r="F35" s="54"/>
      <c r="G35" s="54"/>
      <c r="H35" s="114"/>
      <c r="I35" s="53"/>
      <c r="J35" s="53"/>
      <c r="K35" s="53"/>
      <c r="L35" s="66"/>
    </row>
    <row r="36" spans="2:12" x14ac:dyDescent="0.25">
      <c r="B36" s="65" t="s">
        <v>88</v>
      </c>
      <c r="C36" s="57" t="s">
        <v>163</v>
      </c>
      <c r="D36" s="145">
        <v>9</v>
      </c>
      <c r="E36" s="136" t="s">
        <v>194</v>
      </c>
      <c r="F36" s="54"/>
      <c r="G36" s="54"/>
      <c r="H36" s="114"/>
      <c r="I36" s="53"/>
      <c r="J36" s="53"/>
      <c r="K36" s="53"/>
      <c r="L36" s="66"/>
    </row>
    <row r="37" spans="2:12" x14ac:dyDescent="0.25">
      <c r="B37" s="65" t="s">
        <v>89</v>
      </c>
      <c r="C37" s="59" t="s">
        <v>172</v>
      </c>
      <c r="D37" s="146"/>
      <c r="E37" s="136" t="s">
        <v>194</v>
      </c>
      <c r="F37" s="54"/>
      <c r="G37" s="54"/>
      <c r="H37" s="114"/>
      <c r="I37" s="53"/>
      <c r="J37" s="53"/>
      <c r="K37" s="53"/>
      <c r="L37" s="66"/>
    </row>
    <row r="38" spans="2:12" x14ac:dyDescent="0.25">
      <c r="B38" s="65" t="s">
        <v>90</v>
      </c>
      <c r="C38" s="57" t="s">
        <v>148</v>
      </c>
      <c r="D38" s="145"/>
      <c r="E38" s="136" t="s">
        <v>193</v>
      </c>
      <c r="F38" s="54"/>
      <c r="G38" s="54"/>
      <c r="H38" s="114"/>
      <c r="I38" s="53"/>
      <c r="J38" s="53"/>
      <c r="K38" s="53"/>
      <c r="L38" s="66"/>
    </row>
    <row r="39" spans="2:12" x14ac:dyDescent="0.25">
      <c r="B39" s="70">
        <v>7</v>
      </c>
      <c r="C39" s="115" t="s">
        <v>134</v>
      </c>
      <c r="D39" s="128"/>
      <c r="E39" s="142"/>
      <c r="F39" s="128"/>
      <c r="G39" s="128"/>
      <c r="H39" s="128"/>
      <c r="I39" s="128"/>
      <c r="J39" s="128"/>
      <c r="K39" s="128"/>
      <c r="L39" s="129"/>
    </row>
    <row r="40" spans="2:12" x14ac:dyDescent="0.25">
      <c r="B40" s="71" t="s">
        <v>38</v>
      </c>
      <c r="C40" s="60" t="s">
        <v>175</v>
      </c>
      <c r="D40" s="147">
        <v>13</v>
      </c>
      <c r="E40" s="143"/>
      <c r="F40" s="54"/>
      <c r="G40" s="54"/>
      <c r="H40" s="114"/>
      <c r="I40" s="53"/>
      <c r="J40" s="53"/>
      <c r="K40" s="53"/>
      <c r="L40" s="66"/>
    </row>
    <row r="41" spans="2:12" x14ac:dyDescent="0.25">
      <c r="B41" s="65" t="s">
        <v>40</v>
      </c>
      <c r="C41" s="60" t="s">
        <v>187</v>
      </c>
      <c r="D41" s="147">
        <v>19</v>
      </c>
      <c r="E41" s="143"/>
      <c r="F41" s="54"/>
      <c r="G41" s="54"/>
      <c r="H41" s="114"/>
      <c r="I41" s="53"/>
      <c r="J41" s="53"/>
      <c r="K41" s="53"/>
      <c r="L41" s="66"/>
    </row>
    <row r="42" spans="2:12" x14ac:dyDescent="0.25">
      <c r="B42" s="65" t="s">
        <v>39</v>
      </c>
      <c r="C42" s="60" t="s">
        <v>148</v>
      </c>
      <c r="D42" s="147"/>
      <c r="E42" s="143"/>
      <c r="F42" s="54"/>
      <c r="G42" s="54"/>
      <c r="H42" s="114"/>
      <c r="I42" s="53"/>
      <c r="J42" s="53"/>
      <c r="K42" s="53"/>
      <c r="L42" s="66"/>
    </row>
    <row r="43" spans="2:12" x14ac:dyDescent="0.25">
      <c r="B43" s="65" t="s">
        <v>41</v>
      </c>
      <c r="C43" s="60" t="s">
        <v>173</v>
      </c>
      <c r="D43" s="147"/>
      <c r="E43" s="143"/>
      <c r="F43" s="54"/>
      <c r="G43" s="54"/>
      <c r="H43" s="114"/>
      <c r="I43" s="53"/>
      <c r="J43" s="53"/>
      <c r="K43" s="53"/>
      <c r="L43" s="66"/>
    </row>
    <row r="44" spans="2:12" x14ac:dyDescent="0.25">
      <c r="B44" s="68">
        <v>8</v>
      </c>
      <c r="C44" s="115" t="s">
        <v>135</v>
      </c>
      <c r="D44" s="128"/>
      <c r="E44" s="142"/>
      <c r="F44" s="128"/>
      <c r="G44" s="128"/>
      <c r="H44" s="128"/>
      <c r="I44" s="128"/>
      <c r="J44" s="128"/>
      <c r="K44" s="128"/>
      <c r="L44" s="129"/>
    </row>
    <row r="45" spans="2:12" x14ac:dyDescent="0.25">
      <c r="B45" s="65" t="s">
        <v>91</v>
      </c>
      <c r="C45" s="60" t="s">
        <v>174</v>
      </c>
      <c r="D45" s="147">
        <v>11</v>
      </c>
      <c r="E45" s="143"/>
      <c r="F45" s="54"/>
      <c r="G45" s="54"/>
      <c r="H45" s="114"/>
      <c r="I45" s="53"/>
      <c r="J45" s="53"/>
      <c r="K45" s="53"/>
      <c r="L45" s="66"/>
    </row>
    <row r="46" spans="2:12" x14ac:dyDescent="0.25">
      <c r="B46" s="65" t="s">
        <v>92</v>
      </c>
      <c r="C46" s="60" t="s">
        <v>150</v>
      </c>
      <c r="D46" s="147">
        <v>18</v>
      </c>
      <c r="E46" s="143"/>
      <c r="F46" s="54"/>
      <c r="G46" s="54"/>
      <c r="H46" s="114"/>
      <c r="I46" s="53"/>
      <c r="J46" s="53"/>
      <c r="K46" s="53"/>
      <c r="L46" s="66"/>
    </row>
    <row r="47" spans="2:12" x14ac:dyDescent="0.25">
      <c r="B47" s="65" t="s">
        <v>94</v>
      </c>
      <c r="C47" s="60" t="s">
        <v>51</v>
      </c>
      <c r="D47" s="147"/>
      <c r="E47" s="143"/>
      <c r="F47" s="54"/>
      <c r="G47" s="54"/>
      <c r="H47" s="114"/>
      <c r="I47" s="53"/>
      <c r="J47" s="53"/>
      <c r="K47" s="53"/>
      <c r="L47" s="66"/>
    </row>
    <row r="48" spans="2:12" x14ac:dyDescent="0.25">
      <c r="B48" s="65" t="s">
        <v>93</v>
      </c>
      <c r="C48" s="60" t="s">
        <v>95</v>
      </c>
      <c r="D48" s="147"/>
      <c r="E48" s="143"/>
      <c r="F48" s="54"/>
      <c r="G48" s="54"/>
      <c r="H48" s="114"/>
      <c r="I48" s="53"/>
      <c r="J48" s="53"/>
      <c r="K48" s="53"/>
      <c r="L48" s="66"/>
    </row>
    <row r="49" spans="2:12" x14ac:dyDescent="0.25">
      <c r="B49" s="68">
        <v>9</v>
      </c>
      <c r="C49" s="115" t="s">
        <v>44</v>
      </c>
      <c r="D49" s="128"/>
      <c r="E49" s="142"/>
      <c r="F49" s="128"/>
      <c r="G49" s="128"/>
      <c r="H49" s="128"/>
      <c r="I49" s="128"/>
      <c r="J49" s="128"/>
      <c r="K49" s="128"/>
      <c r="L49" s="129"/>
    </row>
    <row r="50" spans="2:12" s="3" customFormat="1" x14ac:dyDescent="0.25">
      <c r="B50" s="72" t="s">
        <v>139</v>
      </c>
      <c r="C50" s="60" t="s">
        <v>45</v>
      </c>
      <c r="D50" s="147"/>
      <c r="E50" s="143"/>
      <c r="F50" s="55"/>
      <c r="G50" s="55"/>
      <c r="H50" s="114"/>
      <c r="I50" s="52"/>
      <c r="J50" s="52"/>
      <c r="K50" s="56"/>
      <c r="L50" s="73"/>
    </row>
    <row r="51" spans="2:12" s="3" customFormat="1" x14ac:dyDescent="0.25">
      <c r="B51" s="72" t="s">
        <v>140</v>
      </c>
      <c r="C51" s="60" t="s">
        <v>46</v>
      </c>
      <c r="D51" s="147"/>
      <c r="E51" s="143"/>
      <c r="F51" s="55"/>
      <c r="G51" s="55"/>
      <c r="H51" s="114"/>
      <c r="I51" s="56"/>
      <c r="J51" s="56"/>
      <c r="K51" s="56"/>
      <c r="L51" s="73"/>
    </row>
    <row r="52" spans="2:12" s="3" customFormat="1" x14ac:dyDescent="0.25">
      <c r="B52" s="72" t="s">
        <v>141</v>
      </c>
      <c r="C52" s="60" t="s">
        <v>47</v>
      </c>
      <c r="D52" s="147"/>
      <c r="E52" s="143"/>
      <c r="F52" s="55"/>
      <c r="G52" s="55"/>
      <c r="H52" s="114"/>
      <c r="I52" s="52"/>
      <c r="J52" s="52"/>
      <c r="K52" s="56"/>
      <c r="L52" s="73"/>
    </row>
    <row r="53" spans="2:12" x14ac:dyDescent="0.25">
      <c r="B53" s="68">
        <v>10</v>
      </c>
      <c r="C53" s="115" t="s">
        <v>48</v>
      </c>
      <c r="D53" s="128"/>
      <c r="E53" s="142"/>
      <c r="F53" s="128"/>
      <c r="G53" s="128"/>
      <c r="H53" s="128"/>
      <c r="I53" s="128"/>
      <c r="J53" s="128"/>
      <c r="K53" s="128"/>
      <c r="L53" s="129"/>
    </row>
    <row r="54" spans="2:12" x14ac:dyDescent="0.25">
      <c r="B54" s="65" t="s">
        <v>96</v>
      </c>
      <c r="C54" s="60" t="s">
        <v>50</v>
      </c>
      <c r="D54" s="147">
        <v>21</v>
      </c>
      <c r="E54" s="136" t="s">
        <v>167</v>
      </c>
      <c r="F54" s="54"/>
      <c r="G54" s="54"/>
      <c r="H54" s="114"/>
      <c r="I54" s="53"/>
      <c r="J54" s="53"/>
      <c r="K54" s="53"/>
      <c r="L54" s="66"/>
    </row>
    <row r="55" spans="2:12" x14ac:dyDescent="0.25">
      <c r="B55" s="65" t="s">
        <v>97</v>
      </c>
      <c r="C55" s="60" t="s">
        <v>49</v>
      </c>
      <c r="D55" s="147"/>
      <c r="E55" s="136" t="s">
        <v>167</v>
      </c>
      <c r="F55" s="54"/>
      <c r="G55" s="54"/>
      <c r="H55" s="114"/>
      <c r="I55" s="53"/>
      <c r="J55" s="53"/>
      <c r="K55" s="53"/>
      <c r="L55" s="66"/>
    </row>
    <row r="56" spans="2:12" s="6" customFormat="1" x14ac:dyDescent="0.25">
      <c r="B56" s="68">
        <v>11</v>
      </c>
      <c r="C56" s="115" t="s">
        <v>75</v>
      </c>
      <c r="D56" s="128"/>
      <c r="E56" s="142"/>
      <c r="F56" s="128"/>
      <c r="G56" s="128"/>
      <c r="H56" s="128"/>
      <c r="I56" s="128"/>
      <c r="J56" s="128"/>
      <c r="K56" s="128"/>
      <c r="L56" s="129"/>
    </row>
    <row r="57" spans="2:12" s="6" customFormat="1" x14ac:dyDescent="0.25">
      <c r="B57" s="65" t="s">
        <v>98</v>
      </c>
      <c r="C57" s="60" t="s">
        <v>166</v>
      </c>
      <c r="D57" s="147"/>
      <c r="E57" s="143"/>
      <c r="F57" s="54"/>
      <c r="G57" s="54"/>
      <c r="H57" s="114"/>
      <c r="I57" s="53"/>
      <c r="J57" s="53"/>
      <c r="K57" s="53"/>
      <c r="L57" s="66"/>
    </row>
    <row r="58" spans="2:12" s="6" customFormat="1" x14ac:dyDescent="0.25">
      <c r="B58" s="65" t="s">
        <v>99</v>
      </c>
      <c r="C58" s="60" t="s">
        <v>76</v>
      </c>
      <c r="D58" s="147"/>
      <c r="E58" s="143"/>
      <c r="F58" s="54"/>
      <c r="G58" s="54"/>
      <c r="H58" s="114"/>
      <c r="I58" s="53"/>
      <c r="J58" s="53"/>
      <c r="K58" s="53"/>
      <c r="L58" s="66"/>
    </row>
    <row r="59" spans="2:12" s="6" customFormat="1" ht="15.75" thickBot="1" x14ac:dyDescent="0.3">
      <c r="B59" s="74" t="s">
        <v>100</v>
      </c>
      <c r="C59" s="75" t="s">
        <v>77</v>
      </c>
      <c r="D59" s="148">
        <v>22</v>
      </c>
      <c r="E59" s="144"/>
      <c r="F59" s="76"/>
      <c r="G59" s="76"/>
      <c r="H59" s="113"/>
      <c r="I59" s="77"/>
      <c r="J59" s="77"/>
      <c r="K59" s="77"/>
      <c r="L59" s="78"/>
    </row>
    <row r="60" spans="2:12" s="6" customFormat="1" x14ac:dyDescent="0.25">
      <c r="B60" s="9"/>
      <c r="D60" s="92"/>
      <c r="E60" s="92"/>
      <c r="F60" s="7"/>
      <c r="G60" s="7"/>
    </row>
    <row r="61" spans="2:12" s="6" customFormat="1" x14ac:dyDescent="0.25">
      <c r="B61" s="9"/>
      <c r="D61" s="92"/>
      <c r="E61" s="92"/>
      <c r="F61" s="7"/>
      <c r="G61" s="7"/>
    </row>
    <row r="62" spans="2:12" s="6" customFormat="1" x14ac:dyDescent="0.25">
      <c r="B62" s="9"/>
      <c r="D62" s="92"/>
      <c r="E62" s="92"/>
      <c r="F62" s="7"/>
      <c r="G62" s="7"/>
    </row>
    <row r="63" spans="2:12" s="6" customFormat="1" x14ac:dyDescent="0.25">
      <c r="B63" s="9"/>
      <c r="D63" s="92"/>
      <c r="E63" s="92"/>
      <c r="F63" s="7"/>
      <c r="G63" s="7"/>
    </row>
  </sheetData>
  <sheetProtection sheet="1" objects="1" scenarios="1"/>
  <mergeCells count="8">
    <mergeCell ref="D2:H2"/>
    <mergeCell ref="D3:H3"/>
    <mergeCell ref="D4:H4"/>
    <mergeCell ref="I2:K2"/>
    <mergeCell ref="B5:C5"/>
    <mergeCell ref="B3:C3"/>
    <mergeCell ref="B4:C4"/>
    <mergeCell ref="B2:C2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6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18"/>
  <sheetViews>
    <sheetView showGridLines="0" zoomScale="60" zoomScaleNormal="60" zoomScaleSheetLayoutView="40" workbookViewId="0">
      <selection activeCell="B8" sqref="B8"/>
    </sheetView>
  </sheetViews>
  <sheetFormatPr defaultRowHeight="15" x14ac:dyDescent="0.25"/>
  <cols>
    <col min="2" max="7" width="14.28515625" customWidth="1"/>
    <col min="8" max="8" width="26.85546875" customWidth="1"/>
    <col min="9" max="11" width="14.28515625" customWidth="1"/>
  </cols>
  <sheetData>
    <row r="1" spans="2:16" ht="15.75" thickBot="1" x14ac:dyDescent="0.3"/>
    <row r="2" spans="2:16" ht="53.25" customHeight="1" thickBot="1" x14ac:dyDescent="0.3">
      <c r="B2" s="273"/>
      <c r="C2" s="274"/>
      <c r="D2" s="275" t="s">
        <v>199</v>
      </c>
      <c r="E2" s="276"/>
      <c r="F2" s="276"/>
      <c r="G2" s="276"/>
      <c r="H2" s="277"/>
      <c r="I2" s="275" t="s">
        <v>198</v>
      </c>
      <c r="J2" s="276"/>
      <c r="K2" s="278"/>
    </row>
    <row r="3" spans="2:16" s="40" customFormat="1" x14ac:dyDescent="0.25">
      <c r="B3" s="266" t="s">
        <v>16</v>
      </c>
      <c r="C3" s="267"/>
      <c r="D3" s="224"/>
      <c r="E3" s="224"/>
      <c r="F3" s="224"/>
      <c r="G3" s="267" t="s">
        <v>1</v>
      </c>
      <c r="H3" s="267"/>
      <c r="I3" s="271"/>
      <c r="J3" s="271"/>
      <c r="K3" s="272"/>
      <c r="M3" s="26"/>
      <c r="N3" s="42"/>
      <c r="O3" s="42"/>
    </row>
    <row r="4" spans="2:16" s="40" customFormat="1" x14ac:dyDescent="0.25">
      <c r="B4" s="268" t="s">
        <v>15</v>
      </c>
      <c r="C4" s="269"/>
      <c r="D4" s="216"/>
      <c r="E4" s="216"/>
      <c r="F4" s="216"/>
      <c r="G4" s="269" t="s">
        <v>22</v>
      </c>
      <c r="H4" s="269"/>
      <c r="I4" s="288"/>
      <c r="J4" s="288"/>
      <c r="K4" s="289"/>
      <c r="L4" s="47"/>
      <c r="M4" s="48"/>
      <c r="N4" s="42"/>
      <c r="O4" s="42"/>
      <c r="P4" s="49"/>
    </row>
    <row r="5" spans="2:16" s="40" customFormat="1" x14ac:dyDescent="0.25">
      <c r="B5" s="268" t="s">
        <v>14</v>
      </c>
      <c r="C5" s="269"/>
      <c r="D5" s="216"/>
      <c r="E5" s="216"/>
      <c r="F5" s="216"/>
      <c r="G5" s="261" t="s">
        <v>23</v>
      </c>
      <c r="H5" s="261"/>
      <c r="I5" s="290"/>
      <c r="J5" s="290"/>
      <c r="K5" s="291"/>
      <c r="L5" s="47"/>
      <c r="M5" s="48"/>
      <c r="N5" s="42"/>
      <c r="O5" s="42"/>
      <c r="P5" s="49"/>
    </row>
    <row r="6" spans="2:16" s="40" customFormat="1" ht="15.75" thickBot="1" x14ac:dyDescent="0.3">
      <c r="B6" s="259" t="s">
        <v>2</v>
      </c>
      <c r="C6" s="260"/>
      <c r="D6" s="281"/>
      <c r="E6" s="281"/>
      <c r="F6" s="281"/>
      <c r="G6" s="260" t="s">
        <v>21</v>
      </c>
      <c r="H6" s="260"/>
      <c r="I6" s="279"/>
      <c r="J6" s="279"/>
      <c r="K6" s="280"/>
      <c r="L6" s="47"/>
      <c r="M6" s="48"/>
      <c r="N6" s="42"/>
      <c r="O6" s="42"/>
      <c r="P6" s="49"/>
    </row>
    <row r="7" spans="2:16" ht="15.75" thickBot="1" x14ac:dyDescent="0.3">
      <c r="B7" s="88" t="s">
        <v>54</v>
      </c>
      <c r="C7" s="89" t="s">
        <v>11</v>
      </c>
      <c r="D7" s="282" t="s">
        <v>53</v>
      </c>
      <c r="E7" s="283"/>
      <c r="F7" s="284"/>
      <c r="G7" s="282" t="s">
        <v>61</v>
      </c>
      <c r="H7" s="283"/>
      <c r="I7" s="283"/>
      <c r="J7" s="283"/>
      <c r="K7" s="285"/>
    </row>
    <row r="8" spans="2:16" ht="162.75" customHeight="1" x14ac:dyDescent="0.25">
      <c r="B8" s="130"/>
      <c r="C8" s="131"/>
      <c r="D8" s="262"/>
      <c r="E8" s="262"/>
      <c r="F8" s="262"/>
      <c r="G8" s="262"/>
      <c r="H8" s="262"/>
      <c r="I8" s="262"/>
      <c r="J8" s="262"/>
      <c r="K8" s="263"/>
    </row>
    <row r="9" spans="2:16" ht="162.75" customHeight="1" x14ac:dyDescent="0.25">
      <c r="B9" s="132"/>
      <c r="C9" s="54"/>
      <c r="D9" s="264"/>
      <c r="E9" s="264"/>
      <c r="F9" s="264"/>
      <c r="G9" s="264"/>
      <c r="H9" s="264"/>
      <c r="I9" s="264"/>
      <c r="J9" s="264"/>
      <c r="K9" s="265"/>
    </row>
    <row r="10" spans="2:16" ht="219.75" customHeight="1" thickBot="1" x14ac:dyDescent="0.3">
      <c r="B10" s="133"/>
      <c r="C10" s="76"/>
      <c r="D10" s="286"/>
      <c r="E10" s="286"/>
      <c r="F10" s="286"/>
      <c r="G10" s="286"/>
      <c r="H10" s="286"/>
      <c r="I10" s="286"/>
      <c r="J10" s="286"/>
      <c r="K10" s="287"/>
    </row>
    <row r="13" spans="2:16" x14ac:dyDescent="0.25">
      <c r="B13" s="5"/>
      <c r="C13" s="5"/>
    </row>
    <row r="16" spans="2:16" x14ac:dyDescent="0.25">
      <c r="D16" s="270"/>
      <c r="E16" s="270"/>
      <c r="F16" s="270"/>
      <c r="G16" s="270"/>
      <c r="H16" s="270"/>
    </row>
    <row r="17" spans="4:8" x14ac:dyDescent="0.25">
      <c r="D17" s="270"/>
      <c r="E17" s="270"/>
      <c r="F17" s="270"/>
      <c r="G17" s="270"/>
      <c r="H17" s="270"/>
    </row>
    <row r="18" spans="4:8" x14ac:dyDescent="0.25">
      <c r="D18" s="270"/>
      <c r="E18" s="270"/>
      <c r="F18" s="270"/>
      <c r="G18" s="270"/>
      <c r="H18" s="270"/>
    </row>
  </sheetData>
  <sheetProtection sheet="1" objects="1" scenarios="1" selectLockedCells="1"/>
  <mergeCells count="28">
    <mergeCell ref="D16:H18"/>
    <mergeCell ref="G3:H3"/>
    <mergeCell ref="I3:K3"/>
    <mergeCell ref="B2:C2"/>
    <mergeCell ref="D2:H2"/>
    <mergeCell ref="I2:K2"/>
    <mergeCell ref="G6:H6"/>
    <mergeCell ref="I6:K6"/>
    <mergeCell ref="D6:F6"/>
    <mergeCell ref="D7:F7"/>
    <mergeCell ref="G7:K7"/>
    <mergeCell ref="G10:K10"/>
    <mergeCell ref="D10:F10"/>
    <mergeCell ref="G4:H4"/>
    <mergeCell ref="I4:K4"/>
    <mergeCell ref="I5:K5"/>
    <mergeCell ref="D3:F3"/>
    <mergeCell ref="D4:F4"/>
    <mergeCell ref="D5:F5"/>
    <mergeCell ref="B3:C3"/>
    <mergeCell ref="B4:C4"/>
    <mergeCell ref="B5:C5"/>
    <mergeCell ref="B6:C6"/>
    <mergeCell ref="G5:H5"/>
    <mergeCell ref="D8:F8"/>
    <mergeCell ref="G8:K8"/>
    <mergeCell ref="D9:F9"/>
    <mergeCell ref="G9:K9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1" orientation="portrait" horizontalDpi="4294967292" verticalDpi="1200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"/>
  <sheetViews>
    <sheetView topLeftCell="G13" zoomScale="144" zoomScaleNormal="144" workbookViewId="0">
      <selection activeCell="E8" sqref="E8"/>
    </sheetView>
  </sheetViews>
  <sheetFormatPr defaultRowHeight="15" x14ac:dyDescent="0.25"/>
  <cols>
    <col min="1" max="1" width="13.28515625" customWidth="1"/>
  </cols>
  <sheetData>
    <row r="1" spans="1:16" x14ac:dyDescent="0.25">
      <c r="A1" t="s">
        <v>113</v>
      </c>
      <c r="B1" t="s">
        <v>114</v>
      </c>
      <c r="C1">
        <f>10*25.4</f>
        <v>254</v>
      </c>
    </row>
    <row r="2" spans="1:16" x14ac:dyDescent="0.25">
      <c r="A2" t="s">
        <v>115</v>
      </c>
      <c r="B2" t="s">
        <v>116</v>
      </c>
      <c r="C2">
        <f>3.125*25.4</f>
        <v>79.375</v>
      </c>
      <c r="H2" t="s">
        <v>138</v>
      </c>
      <c r="I2">
        <f>25.4*7/8</f>
        <v>22.224999999999998</v>
      </c>
      <c r="K2" t="s">
        <v>152</v>
      </c>
    </row>
    <row r="3" spans="1:16" x14ac:dyDescent="0.25">
      <c r="A3" t="s">
        <v>117</v>
      </c>
      <c r="B3">
        <f>(C2/2)/(C1/2)</f>
        <v>0.3125</v>
      </c>
      <c r="H3" t="s">
        <v>118</v>
      </c>
      <c r="I3" t="s">
        <v>119</v>
      </c>
      <c r="K3" t="s">
        <v>151</v>
      </c>
      <c r="M3">
        <v>19</v>
      </c>
      <c r="N3" t="s">
        <v>154</v>
      </c>
      <c r="P3" t="s">
        <v>155</v>
      </c>
    </row>
    <row r="4" spans="1:16" x14ac:dyDescent="0.25">
      <c r="A4" s="1" t="s">
        <v>120</v>
      </c>
      <c r="B4">
        <f>B3*180/D5</f>
        <v>17.897727272727273</v>
      </c>
      <c r="K4" t="s">
        <v>137</v>
      </c>
      <c r="M4" t="s">
        <v>153</v>
      </c>
    </row>
    <row r="5" spans="1:16" x14ac:dyDescent="0.25">
      <c r="A5" t="s">
        <v>121</v>
      </c>
      <c r="B5">
        <f>B4*2</f>
        <v>35.795454545454547</v>
      </c>
      <c r="C5" t="s">
        <v>122</v>
      </c>
      <c r="D5">
        <f>22/7</f>
        <v>3.1428571428571428</v>
      </c>
    </row>
    <row r="6" spans="1:16" x14ac:dyDescent="0.25">
      <c r="A6" t="s">
        <v>123</v>
      </c>
      <c r="B6" t="s">
        <v>124</v>
      </c>
      <c r="C6">
        <f>254*D5</f>
        <v>798.28571428571422</v>
      </c>
    </row>
    <row r="7" spans="1:16" x14ac:dyDescent="0.25">
      <c r="B7" t="s">
        <v>125</v>
      </c>
      <c r="C7">
        <f>C6*B5/360</f>
        <v>79.375</v>
      </c>
    </row>
    <row r="8" spans="1:16" x14ac:dyDescent="0.25">
      <c r="A8" t="s">
        <v>126</v>
      </c>
      <c r="C8" t="s">
        <v>127</v>
      </c>
      <c r="E8" s="58">
        <f>7*25.4/8</f>
        <v>22.224999999999998</v>
      </c>
      <c r="F8" t="s">
        <v>128</v>
      </c>
    </row>
    <row r="9" spans="1:16" x14ac:dyDescent="0.25">
      <c r="A9" t="s">
        <v>129</v>
      </c>
      <c r="E9">
        <v>11</v>
      </c>
      <c r="F9" t="s">
        <v>128</v>
      </c>
    </row>
    <row r="10" spans="1:16" x14ac:dyDescent="0.25">
      <c r="A10" t="s">
        <v>130</v>
      </c>
      <c r="E10">
        <v>22</v>
      </c>
      <c r="F10" t="s">
        <v>128</v>
      </c>
    </row>
    <row r="11" spans="1:16" x14ac:dyDescent="0.25">
      <c r="A11" t="s">
        <v>131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workbookViewId="0">
      <selection activeCell="I11" sqref="I11"/>
    </sheetView>
  </sheetViews>
  <sheetFormatPr defaultRowHeight="15" x14ac:dyDescent="0.25"/>
  <sheetData>
    <row r="1" spans="1:8" x14ac:dyDescent="0.25">
      <c r="A1" t="s">
        <v>72</v>
      </c>
    </row>
    <row r="3" spans="1:8" x14ac:dyDescent="0.25">
      <c r="A3" t="s">
        <v>62</v>
      </c>
    </row>
    <row r="4" spans="1:8" x14ac:dyDescent="0.25">
      <c r="A4" t="s">
        <v>63</v>
      </c>
    </row>
    <row r="5" spans="1:8" x14ac:dyDescent="0.25">
      <c r="A5" t="s">
        <v>64</v>
      </c>
    </row>
    <row r="6" spans="1:8" x14ac:dyDescent="0.25">
      <c r="A6" t="s">
        <v>65</v>
      </c>
      <c r="H6">
        <v>3</v>
      </c>
    </row>
    <row r="7" spans="1:8" x14ac:dyDescent="0.25">
      <c r="A7" t="s">
        <v>66</v>
      </c>
    </row>
    <row r="8" spans="1:8" x14ac:dyDescent="0.25">
      <c r="A8" t="s">
        <v>73</v>
      </c>
    </row>
    <row r="10" spans="1:8" x14ac:dyDescent="0.25">
      <c r="A10" s="10" t="s">
        <v>103</v>
      </c>
      <c r="B10" s="11"/>
      <c r="C10" s="5"/>
    </row>
    <row r="11" spans="1:8" x14ac:dyDescent="0.25">
      <c r="A11" s="5"/>
      <c r="B11" s="5"/>
    </row>
    <row r="12" spans="1:8" x14ac:dyDescent="0.25">
      <c r="A12" t="s">
        <v>67</v>
      </c>
    </row>
    <row r="13" spans="1:8" x14ac:dyDescent="0.25">
      <c r="A13" t="s">
        <v>69</v>
      </c>
      <c r="B13" t="s">
        <v>68</v>
      </c>
    </row>
    <row r="14" spans="1:8" x14ac:dyDescent="0.25">
      <c r="A14" t="s">
        <v>70</v>
      </c>
      <c r="B14" t="s">
        <v>71</v>
      </c>
      <c r="C14" s="270"/>
      <c r="D14" s="270"/>
      <c r="E14" s="270"/>
      <c r="F14" s="270"/>
      <c r="G14" s="270"/>
    </row>
    <row r="15" spans="1:8" x14ac:dyDescent="0.25">
      <c r="C15" s="270"/>
      <c r="D15" s="270"/>
      <c r="E15" s="270"/>
      <c r="F15" s="270"/>
      <c r="G15" s="270"/>
    </row>
    <row r="16" spans="1:8" x14ac:dyDescent="0.25">
      <c r="C16" s="270"/>
      <c r="D16" s="270"/>
      <c r="E16" s="270"/>
      <c r="F16" s="270"/>
      <c r="G16" s="270"/>
    </row>
  </sheetData>
  <mergeCells count="1">
    <mergeCell ref="C14:G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K18"/>
  <sheetViews>
    <sheetView showGridLines="0" zoomScale="70" zoomScaleNormal="70" workbookViewId="0">
      <selection activeCell="K20" sqref="K20"/>
    </sheetView>
  </sheetViews>
  <sheetFormatPr defaultRowHeight="15" x14ac:dyDescent="0.25"/>
  <cols>
    <col min="1" max="1" width="4.42578125" customWidth="1"/>
    <col min="2" max="2" width="13.42578125" customWidth="1"/>
    <col min="11" max="11" width="6.85546875" customWidth="1"/>
  </cols>
  <sheetData>
    <row r="3" spans="2:11" ht="15.75" thickBot="1" x14ac:dyDescent="0.3">
      <c r="C3" s="1"/>
    </row>
    <row r="4" spans="2:11" x14ac:dyDescent="0.25">
      <c r="B4" s="12"/>
      <c r="C4" s="13"/>
      <c r="D4" s="14"/>
      <c r="E4" s="14"/>
      <c r="F4" s="14"/>
      <c r="G4" s="14"/>
      <c r="H4" s="14"/>
      <c r="I4" s="14"/>
      <c r="J4" s="14"/>
      <c r="K4" s="15"/>
    </row>
    <row r="5" spans="2:11" x14ac:dyDescent="0.25">
      <c r="B5" s="16"/>
      <c r="C5" s="17" t="s">
        <v>111</v>
      </c>
      <c r="D5" s="5"/>
      <c r="E5" s="5"/>
      <c r="F5" s="5"/>
      <c r="G5" s="5"/>
      <c r="H5" s="5"/>
      <c r="I5" s="5"/>
      <c r="J5" s="5"/>
      <c r="K5" s="18"/>
    </row>
    <row r="6" spans="2:11" x14ac:dyDescent="0.25">
      <c r="B6" s="16"/>
      <c r="C6" s="17"/>
      <c r="D6" s="5"/>
      <c r="E6" s="5"/>
      <c r="F6" s="5"/>
      <c r="G6" s="5"/>
      <c r="H6" s="5"/>
      <c r="I6" s="5"/>
      <c r="J6" s="19"/>
      <c r="K6" s="18"/>
    </row>
    <row r="7" spans="2:11" x14ac:dyDescent="0.25">
      <c r="B7" s="16"/>
      <c r="C7" s="17" t="s">
        <v>3</v>
      </c>
      <c r="D7" s="5"/>
      <c r="E7" s="5"/>
      <c r="F7" s="5"/>
      <c r="G7" s="5"/>
      <c r="H7" s="5"/>
      <c r="I7" s="5"/>
      <c r="J7" s="5"/>
      <c r="K7" s="18"/>
    </row>
    <row r="8" spans="2:11" x14ac:dyDescent="0.25">
      <c r="B8" s="16"/>
      <c r="C8" s="17"/>
      <c r="D8" s="5"/>
      <c r="E8" s="5"/>
      <c r="F8" s="5"/>
      <c r="G8" s="5"/>
      <c r="H8" s="5"/>
      <c r="I8" s="5"/>
      <c r="J8" s="19" t="s">
        <v>105</v>
      </c>
      <c r="K8" s="18"/>
    </row>
    <row r="9" spans="2:11" x14ac:dyDescent="0.25">
      <c r="B9" s="16"/>
      <c r="C9" s="17" t="s">
        <v>106</v>
      </c>
      <c r="D9" s="5"/>
      <c r="E9" s="5"/>
      <c r="F9" s="5"/>
      <c r="G9" s="5"/>
      <c r="H9" s="5"/>
      <c r="I9" s="5"/>
      <c r="J9" s="5"/>
      <c r="K9" s="18"/>
    </row>
    <row r="10" spans="2:11" x14ac:dyDescent="0.25">
      <c r="B10" s="16"/>
      <c r="C10" s="17"/>
      <c r="D10" s="5"/>
      <c r="E10" s="5"/>
      <c r="F10" s="5"/>
      <c r="G10" s="5"/>
      <c r="H10" s="5"/>
      <c r="I10" s="5"/>
      <c r="J10" s="19" t="s">
        <v>12</v>
      </c>
      <c r="K10" s="18"/>
    </row>
    <row r="11" spans="2:11" x14ac:dyDescent="0.25">
      <c r="B11" s="16"/>
      <c r="C11" s="17" t="s">
        <v>109</v>
      </c>
      <c r="D11" s="5"/>
      <c r="E11" s="5"/>
      <c r="F11" s="5"/>
      <c r="G11" s="5"/>
      <c r="H11" s="5"/>
      <c r="I11" s="5"/>
      <c r="J11" s="19"/>
      <c r="K11" s="18"/>
    </row>
    <row r="12" spans="2:11" x14ac:dyDescent="0.25">
      <c r="B12" s="16"/>
      <c r="C12" s="17"/>
      <c r="D12" s="5"/>
      <c r="E12" s="5"/>
      <c r="F12" s="5"/>
      <c r="G12" s="5"/>
      <c r="H12" s="5"/>
      <c r="I12" s="5"/>
      <c r="J12" s="19" t="s">
        <v>74</v>
      </c>
      <c r="K12" s="18"/>
    </row>
    <row r="13" spans="2:11" x14ac:dyDescent="0.25">
      <c r="B13" s="16"/>
      <c r="C13" s="17" t="s">
        <v>112</v>
      </c>
      <c r="D13" s="5"/>
      <c r="E13" s="5"/>
      <c r="F13" s="5"/>
      <c r="G13" s="5"/>
      <c r="H13" s="5"/>
      <c r="I13" s="5"/>
      <c r="J13" s="19"/>
      <c r="K13" s="18"/>
    </row>
    <row r="14" spans="2:11" x14ac:dyDescent="0.25">
      <c r="B14" s="16"/>
      <c r="C14" s="17"/>
      <c r="D14" s="5"/>
      <c r="E14" s="5"/>
      <c r="F14" s="5"/>
      <c r="G14" s="5"/>
      <c r="H14" s="5"/>
      <c r="I14" s="5"/>
      <c r="J14" s="19" t="s">
        <v>108</v>
      </c>
      <c r="K14" s="18"/>
    </row>
    <row r="15" spans="2:11" x14ac:dyDescent="0.25">
      <c r="B15" s="16"/>
      <c r="C15" s="17" t="s">
        <v>107</v>
      </c>
      <c r="D15" s="5"/>
      <c r="E15" s="5"/>
      <c r="F15" s="5"/>
      <c r="G15" s="5"/>
      <c r="H15" s="5"/>
      <c r="I15" s="5"/>
      <c r="J15" s="19"/>
      <c r="K15" s="18"/>
    </row>
    <row r="16" spans="2:11" x14ac:dyDescent="0.25">
      <c r="B16" s="16"/>
      <c r="C16" s="17"/>
      <c r="D16" s="5"/>
      <c r="E16" s="5"/>
      <c r="F16" s="5"/>
      <c r="G16" s="5"/>
      <c r="H16" s="5"/>
      <c r="I16" s="5"/>
      <c r="J16" s="19" t="s">
        <v>110</v>
      </c>
      <c r="K16" s="18"/>
    </row>
    <row r="17" spans="2:11" x14ac:dyDescent="0.25">
      <c r="B17" s="16"/>
      <c r="C17" s="17" t="s">
        <v>104</v>
      </c>
      <c r="D17" s="5"/>
      <c r="E17" s="5"/>
      <c r="F17" s="5"/>
      <c r="G17" s="5"/>
      <c r="H17" s="5"/>
      <c r="I17" s="5"/>
      <c r="J17" s="19" t="s">
        <v>13</v>
      </c>
      <c r="K17" s="18"/>
    </row>
    <row r="18" spans="2:11" ht="15.75" thickBot="1" x14ac:dyDescent="0.3">
      <c r="B18" s="20"/>
      <c r="C18" s="21"/>
      <c r="D18" s="22"/>
      <c r="E18" s="22"/>
      <c r="F18" s="22"/>
      <c r="G18" s="22"/>
      <c r="H18" s="22"/>
      <c r="I18" s="22"/>
      <c r="J18" s="22"/>
      <c r="K18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Truss Bearing</vt:lpstr>
      <vt:lpstr>Defects</vt:lpstr>
      <vt:lpstr>Defect Photos</vt:lpstr>
      <vt:lpstr>Sheet1</vt:lpstr>
      <vt:lpstr>Truss Bearing Report</vt:lpstr>
      <vt:lpstr>Sheet2</vt:lpstr>
      <vt:lpstr>'Defect Photos'!Print_Area</vt:lpstr>
      <vt:lpstr>Defects!Print_Area</vt:lpstr>
      <vt:lpstr>'Truss Bearing'!Print_Area</vt:lpstr>
      <vt:lpstr>Defects!Print_Titles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Danvers</dc:creator>
  <cp:lastModifiedBy>Iwona Iammarrone</cp:lastModifiedBy>
  <cp:lastPrinted>2020-11-30T03:02:26Z</cp:lastPrinted>
  <dcterms:created xsi:type="dcterms:W3CDTF">2020-10-02T08:17:30Z</dcterms:created>
  <dcterms:modified xsi:type="dcterms:W3CDTF">2020-11-30T05:11:20Z</dcterms:modified>
</cp:coreProperties>
</file>