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rtcau-my.sharepoint.com/personal/nkossatz_artc_com_au/Documents/"/>
    </mc:Choice>
  </mc:AlternateContent>
  <xr:revisionPtr revIDLastSave="0" documentId="8_{484E8DE3-6A2B-46F2-B356-89B3FFFAF0E6}" xr6:coauthVersionLast="47" xr6:coauthVersionMax="47" xr10:uidLastSave="{00000000-0000-0000-0000-000000000000}"/>
  <bookViews>
    <workbookView xWindow="-120" yWindow="-120" windowWidth="29040" windowHeight="15840" xr2:uid="{C9C0AA21-63F7-4851-81C1-39B80A418958}"/>
  </bookViews>
  <sheets>
    <sheet name="Document Control" sheetId="3" r:id="rId1"/>
    <sheet name="Contractor Cover Page" sheetId="4" r:id="rId2"/>
    <sheet name="Data" sheetId="1" r:id="rId3"/>
    <sheet name="Lookups" sheetId="2" r:id="rId4"/>
  </sheets>
  <definedNames>
    <definedName name="_xlnm._FilterDatabase" localSheetId="3" hidden="1">Lookups!$A$1:$C$1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3" i="2" l="1"/>
  <c r="A8" i="2"/>
  <c r="A14" i="2"/>
  <c r="A10" i="2"/>
  <c r="A12" i="2"/>
  <c r="A13" i="2"/>
  <c r="A9" i="2"/>
  <c r="A16" i="2"/>
  <c r="A15" i="2"/>
  <c r="A18" i="2"/>
  <c r="A17" i="2"/>
  <c r="A19" i="2"/>
  <c r="A20" i="2"/>
  <c r="A21" i="2"/>
  <c r="A22" i="2"/>
  <c r="A34" i="2"/>
  <c r="A37" i="2"/>
  <c r="A36" i="2"/>
  <c r="A46" i="2"/>
  <c r="A45" i="2"/>
  <c r="A44" i="2"/>
  <c r="A30" i="2"/>
  <c r="A29" i="2"/>
  <c r="A28" i="2"/>
  <c r="A32" i="2"/>
  <c r="A31" i="2"/>
  <c r="A49" i="2"/>
  <c r="A48" i="2"/>
  <c r="A50" i="2"/>
  <c r="A51" i="2"/>
  <c r="A40" i="2"/>
  <c r="A41" i="2"/>
  <c r="A23" i="2"/>
  <c r="A33" i="2"/>
  <c r="A27" i="2"/>
  <c r="A25" i="2"/>
  <c r="A24" i="2"/>
  <c r="A26" i="2"/>
  <c r="A35" i="2"/>
  <c r="A38" i="2"/>
  <c r="A39" i="2"/>
  <c r="A42" i="2"/>
  <c r="A47" i="2"/>
  <c r="A6" i="2"/>
  <c r="A7" i="2"/>
  <c r="A3" i="2"/>
  <c r="A4" i="2"/>
  <c r="A5" i="2"/>
  <c r="A11" i="2"/>
  <c r="A2" i="2"/>
</calcChain>
</file>

<file path=xl/sharedStrings.xml><?xml version="1.0" encoding="utf-8"?>
<sst xmlns="http://schemas.openxmlformats.org/spreadsheetml/2006/main" count="127" uniqueCount="97">
  <si>
    <t>Ardglen</t>
  </si>
  <si>
    <t>Martins Creek</t>
  </si>
  <si>
    <t>Recycled</t>
  </si>
  <si>
    <t>Ballast Type</t>
  </si>
  <si>
    <t>BaseCode</t>
  </si>
  <si>
    <t>Start Km</t>
  </si>
  <si>
    <t>End Km</t>
  </si>
  <si>
    <t>Date Installed</t>
  </si>
  <si>
    <t>Ballast Quarry</t>
  </si>
  <si>
    <t>Doc Number</t>
  </si>
  <si>
    <t>Doc Title</t>
  </si>
  <si>
    <t>REVISION</t>
  </si>
  <si>
    <t>DATE</t>
  </si>
  <si>
    <t>DESCRIPTION</t>
  </si>
  <si>
    <t>Initial Publication</t>
  </si>
  <si>
    <t>Project Number</t>
  </si>
  <si>
    <t>Project Title</t>
  </si>
  <si>
    <t>Contractor/Project Manager</t>
  </si>
  <si>
    <t>Prepared by</t>
  </si>
  <si>
    <t>Authorised by</t>
  </si>
  <si>
    <t>TrackData Template - Ballast</t>
  </si>
  <si>
    <t>AMT-FM-006 TrackData Template - Ballast COVER SHEET:</t>
  </si>
  <si>
    <t>AMT-FM-006</t>
  </si>
  <si>
    <t>AMT-FM-006 TrackData Template - Ballast</t>
  </si>
  <si>
    <t>Ausrock (NSW)</t>
  </si>
  <si>
    <t>Parkes</t>
  </si>
  <si>
    <t>Bayrange</t>
  </si>
  <si>
    <t>Jungs</t>
  </si>
  <si>
    <t>Valla</t>
  </si>
  <si>
    <t>Bald Hill</t>
  </si>
  <si>
    <t>Holbrook</t>
  </si>
  <si>
    <t>Jugiong</t>
  </si>
  <si>
    <t>Tumbarumba</t>
  </si>
  <si>
    <t>Boral (NSW)</t>
  </si>
  <si>
    <t>Johns River</t>
  </si>
  <si>
    <t>Currabubula</t>
  </si>
  <si>
    <t>Talbragar</t>
  </si>
  <si>
    <t>Hall</t>
  </si>
  <si>
    <t>Maldon</t>
  </si>
  <si>
    <t>Peats Ridge</t>
  </si>
  <si>
    <t>Dunmore</t>
  </si>
  <si>
    <t>Boral (VIC)</t>
  </si>
  <si>
    <t>Culcairn</t>
  </si>
  <si>
    <t>Cosgrove</t>
  </si>
  <si>
    <t>DunnstownWollert</t>
  </si>
  <si>
    <t>Deer Park</t>
  </si>
  <si>
    <t>Boral (WA)</t>
  </si>
  <si>
    <t>7 Mile Quarry</t>
  </si>
  <si>
    <t>Bromelton (NSW)</t>
  </si>
  <si>
    <t>Bromelton Quarry</t>
  </si>
  <si>
    <t>Calvani Crushing</t>
  </si>
  <si>
    <t>Reids Pit</t>
  </si>
  <si>
    <t>CHS Mining</t>
  </si>
  <si>
    <t>Hebden Quarries</t>
  </si>
  <si>
    <t>Hebden</t>
  </si>
  <si>
    <t>Holmes (NSW)</t>
  </si>
  <si>
    <t>Clovass</t>
  </si>
  <si>
    <t>Holcim (WA)</t>
  </si>
  <si>
    <t>Kalcrush</t>
  </si>
  <si>
    <t>Regional Group Australia (NSW)</t>
  </si>
  <si>
    <t>Willow Tree</t>
  </si>
  <si>
    <t>West Wyalong</t>
  </si>
  <si>
    <t>Forbes</t>
  </si>
  <si>
    <t>EB Mawsons</t>
  </si>
  <si>
    <t>Lake Cooper Quarry (LCQ)</t>
  </si>
  <si>
    <t>Lake Boga Quarry (LBQ)</t>
  </si>
  <si>
    <t>Cootamundra Quarry (COO)</t>
  </si>
  <si>
    <t>Western Riverina Quarry (WRQ)</t>
  </si>
  <si>
    <t>Walleroobie Quarry (WAL)</t>
  </si>
  <si>
    <t xml:space="preserve">Sheridans Hard Rock </t>
  </si>
  <si>
    <t>Hernami</t>
  </si>
  <si>
    <t>Dorrigo</t>
  </si>
  <si>
    <t>Western Quarries</t>
  </si>
  <si>
    <t>Dunneworthy</t>
  </si>
  <si>
    <t>Tuckers Hill</t>
  </si>
  <si>
    <t>Lima South Quarry</t>
  </si>
  <si>
    <t>Lima South</t>
  </si>
  <si>
    <t>Yarck Quarry</t>
  </si>
  <si>
    <t>Conundrum Holdings</t>
  </si>
  <si>
    <t>Stawell</t>
  </si>
  <si>
    <t>Gunlake Quarries</t>
  </si>
  <si>
    <t>Gunlake</t>
  </si>
  <si>
    <t>Divalls Quarries</t>
  </si>
  <si>
    <t>Carrick</t>
  </si>
  <si>
    <t>Daracon Quarries</t>
  </si>
  <si>
    <t>Buttai</t>
  </si>
  <si>
    <t>Hunter Blue Metal</t>
  </si>
  <si>
    <t>Merriwa</t>
  </si>
  <si>
    <t>Karuah East Quarry / Hunter Quarries</t>
  </si>
  <si>
    <t>Karuah East</t>
  </si>
  <si>
    <t>Mackellar Excavations</t>
  </si>
  <si>
    <t>Mary's Mount Quarry</t>
  </si>
  <si>
    <t>Schwarz Excavations annd Civil</t>
  </si>
  <si>
    <t>Schwarz</t>
  </si>
  <si>
    <t>Ballast Supplier</t>
  </si>
  <si>
    <t>Ausrock (NSW) - Parkes</t>
  </si>
  <si>
    <t>Ballast Supplier - Quarry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</si>
</sst>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7" xfId="0" applyFont="1" applyBorder="1" applyAlignment="1">
      <alignment horizontal="left"/>
    </xf>
    <xf numFmtId="14" fontId="4" fillId="0" borderId="7" xfId="0" applyNumberFormat="1" applyFont="1" applyBorder="1" applyAlignment="1">
      <alignment horizontal="center" vertical="center"/>
    </xf>
    <xf numFmtId="0" fontId="2" fillId="0" borderId="0" xfId="0" applyFont="1"/>
    <xf numFmtId="0" fontId="3" fillId="0" borderId="9" xfId="0" applyFont="1" applyBorder="1" applyAlignment="1">
      <alignment horizontal="left" vertical="center"/>
    </xf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156883</xdr:colOff>
      <xdr:row>0</xdr:row>
      <xdr:rowOff>56030</xdr:rowOff>
    </xdr:from>
    <xdr:to>
      <xdr:col>0</xdr:col>
      <xdr:colOff>947463</xdr:colOff>
      <xdr:row>0</xdr:row>
      <xdr:rowOff>442633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2C733E2-899F-4093-A91C-4A5F8252830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849" t="-1508"/>
        <a:stretch/>
      </xdr:blipFill>
      <xdr:spPr>
        <a:xfrm>
          <a:off x="156883" y="56030"/>
          <a:ext cx="790580" cy="38660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156883</xdr:colOff>
      <xdr:row>0</xdr:row>
      <xdr:rowOff>56030</xdr:rowOff>
    </xdr:from>
    <xdr:to>
      <xdr:col>0</xdr:col>
      <xdr:colOff>947463</xdr:colOff>
      <xdr:row>0</xdr:row>
      <xdr:rowOff>433108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C70C5C4-0E96-41C1-BB73-1C0D8C0C737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56849" t="-1508"/>
        <a:stretch/>
      </xdr:blipFill>
      <xdr:spPr>
        <a:xfrm>
          <a:off x="156883" y="56030"/>
          <a:ext cx="790580" cy="377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08D6C-387C-4EE5-B273-6622D9B7C12E}">
  <dimension ref="A1:C9"/>
  <sheetViews>
    <sheetView tabSelected="1" workbookViewId="0">
      <selection activeCell="C16" sqref="C16"/>
    </sheetView>
  </sheetViews>
  <sheetFormatPr defaultRowHeight="15" x14ac:dyDescent="0.25"/>
  <cols>
    <col min="1" max="1" width="16.5703125" customWidth="1"/>
    <col min="2" max="2" width="26.5703125" customWidth="1"/>
    <col min="3" max="3" width="63.7109375" customWidth="1"/>
  </cols>
  <sheetData>
    <row r="1" spans="1:3" ht="39" customHeight="1" x14ac:dyDescent="0.25">
      <c r="A1" s="14"/>
      <c r="B1" s="15"/>
      <c r="C1" s="16"/>
    </row>
    <row r="2" spans="1:3" ht="16.5" customHeight="1" thickBot="1" x14ac:dyDescent="0.3">
      <c r="A2" s="17" t="s">
        <v>23</v>
      </c>
      <c r="B2" s="18"/>
      <c r="C2" s="19"/>
    </row>
    <row r="3" spans="1:3" x14ac:dyDescent="0.25">
      <c r="A3" s="4" t="s">
        <v>9</v>
      </c>
      <c r="B3" s="20" t="s">
        <v>22</v>
      </c>
      <c r="C3" s="21"/>
    </row>
    <row r="4" spans="1:3" x14ac:dyDescent="0.25">
      <c r="A4" s="4" t="s">
        <v>10</v>
      </c>
      <c r="B4" s="20" t="s">
        <v>20</v>
      </c>
      <c r="C4" s="21"/>
    </row>
    <row r="5" spans="1:3" x14ac:dyDescent="0.25">
      <c r="A5" s="6"/>
      <c r="B5" s="6"/>
      <c r="C5" s="6"/>
    </row>
    <row r="6" spans="1:3" x14ac:dyDescent="0.25">
      <c r="A6" s="6"/>
      <c r="B6" s="6"/>
      <c r="C6" s="6"/>
    </row>
    <row r="7" spans="1:3" x14ac:dyDescent="0.25">
      <c r="A7" s="7" t="s">
        <v>11</v>
      </c>
      <c r="B7" s="8" t="s">
        <v>12</v>
      </c>
      <c r="C7" s="9" t="s">
        <v>13</v>
      </c>
    </row>
    <row r="8" spans="1:3" x14ac:dyDescent="0.25">
      <c r="A8" s="7">
        <v>0</v>
      </c>
      <c r="B8" s="10"/>
      <c r="C8" s="5" t="s">
        <v>14</v>
      </c>
    </row>
    <row r="9" spans="1:3" x14ac:dyDescent="0.25">
      <c r="A9" s="7">
        <v>1</v>
      </c>
      <c r="B9" s="10"/>
      <c r="C9" s="5"/>
    </row>
  </sheetData>
  <mergeCells count="4">
    <mergeCell ref="A1:C1"/>
    <mergeCell ref="A2:C2"/>
    <mergeCell ref="B3:C3"/>
    <mergeCell ref="B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F61713-FFC2-41E9-89B2-766FC0C90C4D}">
  <dimension ref="A1:C12"/>
  <sheetViews>
    <sheetView zoomScaleNormal="100" workbookViewId="0">
      <selection activeCell="A2" sqref="A2:C2"/>
    </sheetView>
  </sheetViews>
  <sheetFormatPr defaultRowHeight="15" x14ac:dyDescent="0.25"/>
  <cols>
    <col min="1" max="1" width="27.42578125" bestFit="1" customWidth="1"/>
    <col min="2" max="2" width="21.28515625" customWidth="1"/>
    <col min="3" max="3" width="66.85546875" bestFit="1" customWidth="1"/>
  </cols>
  <sheetData>
    <row r="1" spans="1:3" s="11" customFormat="1" ht="45" customHeight="1" x14ac:dyDescent="0.2">
      <c r="A1" s="14"/>
      <c r="B1" s="15"/>
      <c r="C1" s="16"/>
    </row>
    <row r="2" spans="1:3" s="11" customFormat="1" ht="20.100000000000001" customHeight="1" thickBot="1" x14ac:dyDescent="0.25">
      <c r="A2" s="17" t="s">
        <v>21</v>
      </c>
      <c r="B2" s="18"/>
      <c r="C2" s="19"/>
    </row>
    <row r="3" spans="1:3" ht="19.5" customHeight="1" x14ac:dyDescent="0.25">
      <c r="A3" s="4" t="s">
        <v>15</v>
      </c>
      <c r="B3" s="20"/>
      <c r="C3" s="21"/>
    </row>
    <row r="4" spans="1:3" ht="19.5" customHeight="1" x14ac:dyDescent="0.25">
      <c r="A4" s="12" t="s">
        <v>16</v>
      </c>
      <c r="B4" s="20"/>
      <c r="C4" s="21"/>
    </row>
    <row r="5" spans="1:3" ht="19.5" customHeight="1" x14ac:dyDescent="0.25">
      <c r="A5" s="4" t="s">
        <v>17</v>
      </c>
      <c r="B5" s="20"/>
      <c r="C5" s="21"/>
    </row>
    <row r="6" spans="1:3" ht="19.5" customHeight="1" x14ac:dyDescent="0.25">
      <c r="A6" s="4" t="s">
        <v>18</v>
      </c>
      <c r="B6" s="20"/>
      <c r="C6" s="21"/>
    </row>
    <row r="7" spans="1:3" ht="19.5" customHeight="1" x14ac:dyDescent="0.25">
      <c r="A7" s="4" t="s">
        <v>19</v>
      </c>
      <c r="B7" s="20"/>
      <c r="C7" s="21"/>
    </row>
    <row r="8" spans="1:3" ht="19.5" customHeight="1" x14ac:dyDescent="0.25">
      <c r="A8" s="6"/>
      <c r="B8" s="6"/>
      <c r="C8" s="6"/>
    </row>
    <row r="9" spans="1:3" ht="19.5" customHeight="1" x14ac:dyDescent="0.25">
      <c r="A9" s="6"/>
      <c r="B9" s="6"/>
      <c r="C9" s="6"/>
    </row>
    <row r="10" spans="1:3" ht="19.5" customHeight="1" x14ac:dyDescent="0.25">
      <c r="A10" s="7" t="s">
        <v>11</v>
      </c>
      <c r="B10" s="8" t="s">
        <v>12</v>
      </c>
      <c r="C10" s="9" t="s">
        <v>13</v>
      </c>
    </row>
    <row r="11" spans="1:3" ht="19.5" customHeight="1" x14ac:dyDescent="0.25">
      <c r="A11" s="7">
        <v>0</v>
      </c>
      <c r="B11" s="10"/>
      <c r="C11" s="5"/>
    </row>
    <row r="12" spans="1:3" ht="19.5" customHeight="1" x14ac:dyDescent="0.25">
      <c r="A12" s="7">
        <v>1</v>
      </c>
      <c r="B12" s="10"/>
      <c r="C12" s="5"/>
    </row>
  </sheetData>
  <mergeCells count="7">
    <mergeCell ref="B7:C7"/>
    <mergeCell ref="A1:C1"/>
    <mergeCell ref="A2:C2"/>
    <mergeCell ref="B3:C3"/>
    <mergeCell ref="B4:C4"/>
    <mergeCell ref="B5:C5"/>
    <mergeCell ref="B6:C6"/>
  </mergeCells>
  <pageMargins left="0.7" right="0.7" top="0.75" bottom="0.75" header="0.3" footer="0.3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C071D9-3007-4599-A1BE-3208DC04D84B}">
  <dimension ref="A1:E14"/>
  <sheetViews>
    <sheetView workbookViewId="0">
      <selection activeCell="E1" sqref="E1:E1048576"/>
    </sheetView>
  </sheetViews>
  <sheetFormatPr defaultRowHeight="15" x14ac:dyDescent="0.25"/>
  <cols>
    <col min="1" max="4" width="28.7109375" customWidth="1"/>
    <col min="5" max="5" width="28.7109375" style="1" customWidth="1"/>
  </cols>
  <sheetData>
    <row r="1" spans="1:5" x14ac:dyDescent="0.25">
      <c r="A1" s="2" t="s">
        <v>4</v>
      </c>
      <c r="B1" s="2" t="s">
        <v>5</v>
      </c>
      <c r="C1" s="2" t="s">
        <v>6</v>
      </c>
      <c r="D1" s="2" t="s">
        <v>96</v>
      </c>
      <c r="E1" s="2" t="s">
        <v>7</v>
      </c>
    </row>
    <row r="2" spans="1:5" x14ac:dyDescent="0.25">
      <c r="D2" s="3" t="s">
        <v>95</v>
      </c>
    </row>
    <row r="3" spans="1:5" x14ac:dyDescent="0.25">
      <c r="D3" s="3"/>
    </row>
    <row r="4" spans="1:5" x14ac:dyDescent="0.25">
      <c r="D4" s="3"/>
    </row>
    <row r="5" spans="1:5" x14ac:dyDescent="0.25">
      <c r="D5" s="3"/>
    </row>
    <row r="6" spans="1:5" x14ac:dyDescent="0.25">
      <c r="D6" s="3"/>
    </row>
    <row r="7" spans="1:5" x14ac:dyDescent="0.25">
      <c r="D7" s="3"/>
    </row>
    <row r="8" spans="1:5" x14ac:dyDescent="0.25">
      <c r="D8" s="3"/>
    </row>
    <row r="9" spans="1:5" x14ac:dyDescent="0.25">
      <c r="D9" s="3"/>
    </row>
    <row r="10" spans="1:5" x14ac:dyDescent="0.25">
      <c r="D10" s="3"/>
    </row>
    <row r="11" spans="1:5" x14ac:dyDescent="0.25">
      <c r="D11" s="3"/>
    </row>
    <row r="12" spans="1:5" x14ac:dyDescent="0.25">
      <c r="D12" s="3"/>
    </row>
    <row r="13" spans="1:5" x14ac:dyDescent="0.25">
      <c r="D13" s="3"/>
    </row>
    <row r="14" spans="1:5" x14ac:dyDescent="0.25">
      <c r="D14" s="3"/>
    </row>
  </sheetData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B6B000CE-C57E-4E82-B7B3-6244D9750DC3}">
          <x14:formula1>
            <xm:f>Lookups!$A:$A</xm:f>
          </x14:formula1>
          <xm:sqref>D2:D1048576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EA5967-7774-47D2-9373-5BFA1BE37074}">
  <dimension ref="A1:C51"/>
  <sheetViews>
    <sheetView workbookViewId="0">
      <selection activeCell="D1" sqref="D1:D1048576"/>
    </sheetView>
  </sheetViews>
  <sheetFormatPr defaultRowHeight="15" x14ac:dyDescent="0.25"/>
  <cols>
    <col min="1" max="1" width="46.42578125" bestFit="1" customWidth="1"/>
    <col min="2" max="2" width="34.28515625" bestFit="1" customWidth="1"/>
    <col min="3" max="3" width="29.7109375" bestFit="1" customWidth="1"/>
  </cols>
  <sheetData>
    <row r="1" spans="1:3" x14ac:dyDescent="0.25">
      <c r="A1" s="2" t="s">
        <v>3</v>
      </c>
      <c r="B1" s="13" t="s">
        <v>94</v>
      </c>
      <c r="C1" s="2" t="s">
        <v>8</v>
      </c>
    </row>
    <row r="2" spans="1:3" x14ac:dyDescent="0.25">
      <c r="A2" t="str">
        <f t="shared" ref="A2:A33" si="0">_xlfn.CONCAT(B2, " - ",C2)</f>
        <v>Ausrock (NSW) - Parkes</v>
      </c>
      <c r="B2" t="s">
        <v>24</v>
      </c>
      <c r="C2" t="s">
        <v>25</v>
      </c>
    </row>
    <row r="3" spans="1:3" x14ac:dyDescent="0.25">
      <c r="A3" t="str">
        <f t="shared" si="0"/>
        <v>Bald Hill - Holbrook</v>
      </c>
      <c r="B3" t="s">
        <v>29</v>
      </c>
      <c r="C3" t="s">
        <v>30</v>
      </c>
    </row>
    <row r="4" spans="1:3" x14ac:dyDescent="0.25">
      <c r="A4" t="str">
        <f t="shared" si="0"/>
        <v>Bald Hill - Jugiong</v>
      </c>
      <c r="B4" t="s">
        <v>29</v>
      </c>
      <c r="C4" t="s">
        <v>31</v>
      </c>
    </row>
    <row r="5" spans="1:3" x14ac:dyDescent="0.25">
      <c r="A5" t="str">
        <f t="shared" si="0"/>
        <v>Bald Hill - Tumbarumba</v>
      </c>
      <c r="B5" t="s">
        <v>29</v>
      </c>
      <c r="C5" t="s">
        <v>32</v>
      </c>
    </row>
    <row r="6" spans="1:3" x14ac:dyDescent="0.25">
      <c r="A6" t="str">
        <f t="shared" si="0"/>
        <v>Bayrange - Jungs</v>
      </c>
      <c r="B6" t="s">
        <v>26</v>
      </c>
      <c r="C6" t="s">
        <v>27</v>
      </c>
    </row>
    <row r="7" spans="1:3" x14ac:dyDescent="0.25">
      <c r="A7" t="str">
        <f t="shared" si="0"/>
        <v>Bayrange - Valla</v>
      </c>
      <c r="B7" t="s">
        <v>26</v>
      </c>
      <c r="C7" t="s">
        <v>28</v>
      </c>
    </row>
    <row r="8" spans="1:3" x14ac:dyDescent="0.25">
      <c r="A8" t="str">
        <f t="shared" si="0"/>
        <v>Boral (NSW) - Currabubula</v>
      </c>
      <c r="B8" t="s">
        <v>33</v>
      </c>
      <c r="C8" t="s">
        <v>35</v>
      </c>
    </row>
    <row r="9" spans="1:3" x14ac:dyDescent="0.25">
      <c r="A9" t="str">
        <f t="shared" si="0"/>
        <v>Boral (NSW) - Dunmore</v>
      </c>
      <c r="B9" t="s">
        <v>33</v>
      </c>
      <c r="C9" t="s">
        <v>40</v>
      </c>
    </row>
    <row r="10" spans="1:3" x14ac:dyDescent="0.25">
      <c r="A10" t="str">
        <f t="shared" si="0"/>
        <v>Boral (NSW) - Hall</v>
      </c>
      <c r="B10" t="s">
        <v>33</v>
      </c>
      <c r="C10" t="s">
        <v>37</v>
      </c>
    </row>
    <row r="11" spans="1:3" x14ac:dyDescent="0.25">
      <c r="A11" t="str">
        <f t="shared" si="0"/>
        <v>Boral (NSW) - Johns River</v>
      </c>
      <c r="B11" t="s">
        <v>33</v>
      </c>
      <c r="C11" t="s">
        <v>34</v>
      </c>
    </row>
    <row r="12" spans="1:3" x14ac:dyDescent="0.25">
      <c r="A12" t="str">
        <f t="shared" si="0"/>
        <v>Boral (NSW) - Maldon</v>
      </c>
      <c r="B12" t="s">
        <v>33</v>
      </c>
      <c r="C12" t="s">
        <v>38</v>
      </c>
    </row>
    <row r="13" spans="1:3" x14ac:dyDescent="0.25">
      <c r="A13" t="str">
        <f t="shared" si="0"/>
        <v>Boral (NSW) - Peats Ridge</v>
      </c>
      <c r="B13" t="s">
        <v>33</v>
      </c>
      <c r="C13" t="s">
        <v>39</v>
      </c>
    </row>
    <row r="14" spans="1:3" x14ac:dyDescent="0.25">
      <c r="A14" t="str">
        <f t="shared" si="0"/>
        <v>Boral (NSW) - Talbragar</v>
      </c>
      <c r="B14" t="s">
        <v>33</v>
      </c>
      <c r="C14" t="s">
        <v>36</v>
      </c>
    </row>
    <row r="15" spans="1:3" x14ac:dyDescent="0.25">
      <c r="A15" t="str">
        <f t="shared" si="0"/>
        <v>Boral (VIC) - Cosgrove</v>
      </c>
      <c r="B15" t="s">
        <v>41</v>
      </c>
      <c r="C15" t="s">
        <v>43</v>
      </c>
    </row>
    <row r="16" spans="1:3" x14ac:dyDescent="0.25">
      <c r="A16" t="str">
        <f t="shared" si="0"/>
        <v>Boral (VIC) - Culcairn</v>
      </c>
      <c r="B16" t="s">
        <v>41</v>
      </c>
      <c r="C16" t="s">
        <v>42</v>
      </c>
    </row>
    <row r="17" spans="1:3" x14ac:dyDescent="0.25">
      <c r="A17" t="str">
        <f t="shared" si="0"/>
        <v>Boral (VIC) - Deer Park</v>
      </c>
      <c r="B17" t="s">
        <v>41</v>
      </c>
      <c r="C17" t="s">
        <v>45</v>
      </c>
    </row>
    <row r="18" spans="1:3" x14ac:dyDescent="0.25">
      <c r="A18" t="str">
        <f t="shared" si="0"/>
        <v>Boral (VIC) - DunnstownWollert</v>
      </c>
      <c r="B18" t="s">
        <v>41</v>
      </c>
      <c r="C18" t="s">
        <v>44</v>
      </c>
    </row>
    <row r="19" spans="1:3" x14ac:dyDescent="0.25">
      <c r="A19" t="str">
        <f t="shared" si="0"/>
        <v>Boral (WA) - 7 Mile Quarry</v>
      </c>
      <c r="B19" t="s">
        <v>46</v>
      </c>
      <c r="C19" t="s">
        <v>47</v>
      </c>
    </row>
    <row r="20" spans="1:3" x14ac:dyDescent="0.25">
      <c r="A20" t="str">
        <f t="shared" si="0"/>
        <v>Bromelton (NSW) - Bromelton Quarry</v>
      </c>
      <c r="B20" t="s">
        <v>48</v>
      </c>
      <c r="C20" t="s">
        <v>49</v>
      </c>
    </row>
    <row r="21" spans="1:3" x14ac:dyDescent="0.25">
      <c r="A21" t="str">
        <f t="shared" si="0"/>
        <v>Calvani Crushing - Reids Pit</v>
      </c>
      <c r="B21" t="s">
        <v>50</v>
      </c>
      <c r="C21" t="s">
        <v>51</v>
      </c>
    </row>
    <row r="22" spans="1:3" x14ac:dyDescent="0.25">
      <c r="A22" t="str">
        <f t="shared" si="0"/>
        <v>CHS Mining - CHS Mining</v>
      </c>
      <c r="B22" t="s">
        <v>52</v>
      </c>
      <c r="C22" t="s">
        <v>52</v>
      </c>
    </row>
    <row r="23" spans="1:3" x14ac:dyDescent="0.25">
      <c r="A23" t="str">
        <f t="shared" si="0"/>
        <v>Conundrum Holdings - Stawell</v>
      </c>
      <c r="B23" t="s">
        <v>78</v>
      </c>
      <c r="C23" t="s">
        <v>79</v>
      </c>
    </row>
    <row r="24" spans="1:3" x14ac:dyDescent="0.25">
      <c r="A24" t="str">
        <f t="shared" si="0"/>
        <v>Daracon Quarries - Ardglen</v>
      </c>
      <c r="B24" t="s">
        <v>84</v>
      </c>
      <c r="C24" t="s">
        <v>0</v>
      </c>
    </row>
    <row r="25" spans="1:3" x14ac:dyDescent="0.25">
      <c r="A25" t="str">
        <f t="shared" si="0"/>
        <v>Daracon Quarries - Buttai</v>
      </c>
      <c r="B25" t="s">
        <v>84</v>
      </c>
      <c r="C25" t="s">
        <v>85</v>
      </c>
    </row>
    <row r="26" spans="1:3" x14ac:dyDescent="0.25">
      <c r="A26" t="str">
        <f t="shared" si="0"/>
        <v>Daracon Quarries - Martins Creek</v>
      </c>
      <c r="B26" t="s">
        <v>84</v>
      </c>
      <c r="C26" t="s">
        <v>1</v>
      </c>
    </row>
    <row r="27" spans="1:3" x14ac:dyDescent="0.25">
      <c r="A27" t="str">
        <f t="shared" si="0"/>
        <v>Divalls Quarries - Carrick</v>
      </c>
      <c r="B27" t="s">
        <v>82</v>
      </c>
      <c r="C27" t="s">
        <v>83</v>
      </c>
    </row>
    <row r="28" spans="1:3" x14ac:dyDescent="0.25">
      <c r="A28" t="str">
        <f t="shared" si="0"/>
        <v>EB Mawsons - Cootamundra Quarry (COO)</v>
      </c>
      <c r="B28" t="s">
        <v>63</v>
      </c>
      <c r="C28" t="s">
        <v>66</v>
      </c>
    </row>
    <row r="29" spans="1:3" x14ac:dyDescent="0.25">
      <c r="A29" t="str">
        <f t="shared" si="0"/>
        <v>EB Mawsons - Lake Boga Quarry (LBQ)</v>
      </c>
      <c r="B29" t="s">
        <v>63</v>
      </c>
      <c r="C29" t="s">
        <v>65</v>
      </c>
    </row>
    <row r="30" spans="1:3" x14ac:dyDescent="0.25">
      <c r="A30" t="str">
        <f t="shared" si="0"/>
        <v>EB Mawsons - Lake Cooper Quarry (LCQ)</v>
      </c>
      <c r="B30" t="s">
        <v>63</v>
      </c>
      <c r="C30" t="s">
        <v>64</v>
      </c>
    </row>
    <row r="31" spans="1:3" x14ac:dyDescent="0.25">
      <c r="A31" t="str">
        <f t="shared" si="0"/>
        <v>EB Mawsons - Walleroobie Quarry (WAL)</v>
      </c>
      <c r="B31" t="s">
        <v>63</v>
      </c>
      <c r="C31" t="s">
        <v>68</v>
      </c>
    </row>
    <row r="32" spans="1:3" x14ac:dyDescent="0.25">
      <c r="A32" t="str">
        <f t="shared" si="0"/>
        <v>EB Mawsons - Western Riverina Quarry (WRQ)</v>
      </c>
      <c r="B32" t="s">
        <v>63</v>
      </c>
      <c r="C32" t="s">
        <v>67</v>
      </c>
    </row>
    <row r="33" spans="1:3" x14ac:dyDescent="0.25">
      <c r="A33" t="str">
        <f t="shared" si="0"/>
        <v>Gunlake Quarries - Gunlake</v>
      </c>
      <c r="B33" t="s">
        <v>80</v>
      </c>
      <c r="C33" t="s">
        <v>81</v>
      </c>
    </row>
    <row r="34" spans="1:3" x14ac:dyDescent="0.25">
      <c r="A34" t="str">
        <f t="shared" ref="A34:A51" si="1">_xlfn.CONCAT(B34, " - ",C34)</f>
        <v>Hebden Quarries - Hebden</v>
      </c>
      <c r="B34" t="s">
        <v>53</v>
      </c>
      <c r="C34" t="s">
        <v>54</v>
      </c>
    </row>
    <row r="35" spans="1:3" x14ac:dyDescent="0.25">
      <c r="A35" t="str">
        <f t="shared" si="1"/>
        <v>Hebden Quarries - Hebden</v>
      </c>
      <c r="B35" t="s">
        <v>53</v>
      </c>
      <c r="C35" t="s">
        <v>54</v>
      </c>
    </row>
    <row r="36" spans="1:3" x14ac:dyDescent="0.25">
      <c r="A36" t="str">
        <f t="shared" si="1"/>
        <v>Holcim (WA) - Kalcrush</v>
      </c>
      <c r="B36" t="s">
        <v>57</v>
      </c>
      <c r="C36" t="s">
        <v>58</v>
      </c>
    </row>
    <row r="37" spans="1:3" x14ac:dyDescent="0.25">
      <c r="A37" t="str">
        <f t="shared" si="1"/>
        <v>Holmes (NSW) - Clovass</v>
      </c>
      <c r="B37" t="s">
        <v>55</v>
      </c>
      <c r="C37" t="s">
        <v>56</v>
      </c>
    </row>
    <row r="38" spans="1:3" x14ac:dyDescent="0.25">
      <c r="A38" t="str">
        <f t="shared" si="1"/>
        <v>Hunter Blue Metal - Merriwa</v>
      </c>
      <c r="B38" t="s">
        <v>86</v>
      </c>
      <c r="C38" t="s">
        <v>87</v>
      </c>
    </row>
    <row r="39" spans="1:3" x14ac:dyDescent="0.25">
      <c r="A39" t="str">
        <f t="shared" si="1"/>
        <v>Karuah East Quarry / Hunter Quarries - Karuah East</v>
      </c>
      <c r="B39" t="s">
        <v>88</v>
      </c>
      <c r="C39" t="s">
        <v>89</v>
      </c>
    </row>
    <row r="40" spans="1:3" x14ac:dyDescent="0.25">
      <c r="A40" t="str">
        <f t="shared" si="1"/>
        <v>Lima South Quarry - Lima South</v>
      </c>
      <c r="B40" t="s">
        <v>75</v>
      </c>
      <c r="C40" t="s">
        <v>76</v>
      </c>
    </row>
    <row r="41" spans="1:3" x14ac:dyDescent="0.25">
      <c r="A41" t="str">
        <f t="shared" si="1"/>
        <v>Lima South Quarry - Yarck Quarry</v>
      </c>
      <c r="B41" t="s">
        <v>75</v>
      </c>
      <c r="C41" t="s">
        <v>77</v>
      </c>
    </row>
    <row r="42" spans="1:3" x14ac:dyDescent="0.25">
      <c r="A42" t="str">
        <f t="shared" si="1"/>
        <v>Mackellar Excavations - Mary's Mount Quarry</v>
      </c>
      <c r="B42" t="s">
        <v>90</v>
      </c>
      <c r="C42" t="s">
        <v>91</v>
      </c>
    </row>
    <row r="43" spans="1:3" x14ac:dyDescent="0.25">
      <c r="A43" t="str">
        <f t="shared" si="1"/>
        <v>Recycled - Recycled</v>
      </c>
      <c r="B43" t="s">
        <v>2</v>
      </c>
      <c r="C43" t="s">
        <v>2</v>
      </c>
    </row>
    <row r="44" spans="1:3" x14ac:dyDescent="0.25">
      <c r="A44" t="str">
        <f t="shared" si="1"/>
        <v>Regional Group Australia (NSW) - Forbes</v>
      </c>
      <c r="B44" t="s">
        <v>59</v>
      </c>
      <c r="C44" t="s">
        <v>62</v>
      </c>
    </row>
    <row r="45" spans="1:3" x14ac:dyDescent="0.25">
      <c r="A45" t="str">
        <f t="shared" si="1"/>
        <v>Regional Group Australia (NSW) - West Wyalong</v>
      </c>
      <c r="B45" t="s">
        <v>59</v>
      </c>
      <c r="C45" t="s">
        <v>61</v>
      </c>
    </row>
    <row r="46" spans="1:3" x14ac:dyDescent="0.25">
      <c r="A46" t="str">
        <f t="shared" si="1"/>
        <v>Regional Group Australia (NSW) - Willow Tree</v>
      </c>
      <c r="B46" t="s">
        <v>59</v>
      </c>
      <c r="C46" t="s">
        <v>60</v>
      </c>
    </row>
    <row r="47" spans="1:3" x14ac:dyDescent="0.25">
      <c r="A47" t="str">
        <f t="shared" si="1"/>
        <v>Schwarz Excavations annd Civil - Schwarz</v>
      </c>
      <c r="B47" t="s">
        <v>92</v>
      </c>
      <c r="C47" t="s">
        <v>93</v>
      </c>
    </row>
    <row r="48" spans="1:3" x14ac:dyDescent="0.25">
      <c r="A48" t="str">
        <f t="shared" si="1"/>
        <v>Sheridans Hard Rock  - Dorrigo</v>
      </c>
      <c r="B48" t="s">
        <v>69</v>
      </c>
      <c r="C48" t="s">
        <v>71</v>
      </c>
    </row>
    <row r="49" spans="1:3" x14ac:dyDescent="0.25">
      <c r="A49" t="str">
        <f t="shared" si="1"/>
        <v>Sheridans Hard Rock  - Hernami</v>
      </c>
      <c r="B49" t="s">
        <v>69</v>
      </c>
      <c r="C49" t="s">
        <v>70</v>
      </c>
    </row>
    <row r="50" spans="1:3" x14ac:dyDescent="0.25">
      <c r="A50" t="str">
        <f t="shared" si="1"/>
        <v>Western Quarries - Dunneworthy</v>
      </c>
      <c r="B50" t="s">
        <v>72</v>
      </c>
      <c r="C50" t="s">
        <v>73</v>
      </c>
    </row>
    <row r="51" spans="1:3" x14ac:dyDescent="0.25">
      <c r="A51" t="str">
        <f t="shared" si="1"/>
        <v>Western Quarries - Tuckers Hill</v>
      </c>
      <c r="B51" t="s">
        <v>72</v>
      </c>
      <c r="C51" t="s">
        <v>74</v>
      </c>
    </row>
  </sheetData>
  <autoFilter ref="A1:C1" xr:uid="{B7EA5967-7774-47D2-9373-5BFA1BE37074}">
    <sortState xmlns:xlrd2="http://schemas.microsoft.com/office/spreadsheetml/2017/richdata2" ref="A2:C51">
      <sortCondition ref="B1"/>
    </sortState>
  </autoFilter>
  <sortState xmlns:xlrd2="http://schemas.microsoft.com/office/spreadsheetml/2017/richdata2" ref="A2:C51">
    <sortCondition ref="B2:B51"/>
    <sortCondition ref="C2:C5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Document Control</vt:lpstr>
      <vt:lpstr>Contractor Cover Page</vt:lpstr>
      <vt:lpstr>Data</vt:lpstr>
      <vt:lpstr>Lookups</vt:lpstr>
    </vt:vector>
  </TitlesOfParts>
  <Company>Australian Rail Track Corporation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Holt</dc:creator>
  <cp:lastModifiedBy>Nadia Kossatz</cp:lastModifiedBy>
  <dcterms:created xsi:type="dcterms:W3CDTF">2023-09-27T02:39:12Z</dcterms:created>
  <dcterms:modified xsi:type="dcterms:W3CDTF">2024-06-25T07:26:11Z</dcterms:modified>
</cp:coreProperties>
</file>