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120" windowWidth="23250" windowHeight="12450"/>
  </bookViews>
  <sheets>
    <sheet name="Attendance log" sheetId="8" r:id="rId1"/>
    <sheet name="Change log" sheetId="30" r:id="rId2"/>
    <sheet name="Risk Register" sheetId="1" r:id="rId3"/>
    <sheet name="IR Risk Matrices" sheetId="15" r:id="rId4"/>
    <sheet name="Lookups" sheetId="31" state="hidden" r:id="rId5"/>
    <sheet name="Do not Modify" sheetId="2" state="hidden" r:id="rId6"/>
  </sheets>
  <definedNames>
    <definedName name="__HDQ18">#REF!</definedName>
    <definedName name="__HDQ19">#REF!</definedName>
    <definedName name="_AtRisk_SimSetting_AutomaticallyGenerateReports" hidden="1">TRUE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definedName>
    <definedName name="_AtRisk_SimSetting_ShowSimulationProgressWindow" hidden="1">FALSE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localSheetId="0" hidden="1">1</definedName>
    <definedName name="_AtRisk_SimSetting_StdRecalcWithoutRiskStatic" hidden="1">0</definedName>
    <definedName name="_AtRisk_SimSetting_StdRecalcWithoutRiskStaticPercentile" hidden="1">0.5</definedName>
    <definedName name="_xlnm._FilterDatabase" localSheetId="2" hidden="1">'Risk Register'!$A$5:$BU$25</definedName>
    <definedName name="_HDQ18">#REF!</definedName>
    <definedName name="_HDQ19">#REF!</definedName>
    <definedName name="ACCTG" localSheetId="0">#REF!</definedName>
    <definedName name="ACCTG">#REF!</definedName>
    <definedName name="Almost_Certain" localSheetId="0">#REF!</definedName>
    <definedName name="Almost_Certain">#REF!</definedName>
    <definedName name="AUD" localSheetId="0">#REF!</definedName>
    <definedName name="AUD">#REF!</definedName>
    <definedName name="AUDIT" localSheetId="0">#REF!</definedName>
    <definedName name="AUDIT">#REF!</definedName>
    <definedName name="BA" localSheetId="0">#REF!</definedName>
    <definedName name="BA">#REF!</definedName>
    <definedName name="Catastrophic" localSheetId="0">#REF!</definedName>
    <definedName name="Catastrophic">#REF!</definedName>
    <definedName name="CMT" localSheetId="0">#REF!</definedName>
    <definedName name="CMT">#REF!</definedName>
    <definedName name="COM" localSheetId="0">#REF!</definedName>
    <definedName name="COM">#REF!</definedName>
    <definedName name="contr" localSheetId="0">#REF!</definedName>
    <definedName name="contr">#REF!</definedName>
    <definedName name="COR" localSheetId="0">#REF!</definedName>
    <definedName name="COR">#REF!</definedName>
    <definedName name="Disciplines">Lookups!$E$3:$E$8</definedName>
    <definedName name="ElectricalCosts" localSheetId="0">#REF!</definedName>
    <definedName name="ElectricalCosts">#REF!</definedName>
    <definedName name="EngineeringCosts" localSheetId="0">#REF!</definedName>
    <definedName name="EngineeringCosts">#REF!</definedName>
    <definedName name="FUND" localSheetId="0">#REF!</definedName>
    <definedName name="FUND">#REF!</definedName>
    <definedName name="FXCosts" localSheetId="0">#REF!</definedName>
    <definedName name="FXCosts">#REF!</definedName>
    <definedName name="HR" localSheetId="0">#REF!</definedName>
    <definedName name="HR">#REF!</definedName>
    <definedName name="HRL" localSheetId="0">#REF!</definedName>
    <definedName name="HRL">#REF!</definedName>
    <definedName name="IndustrialDisputeCosts" localSheetId="0">#REF!</definedName>
    <definedName name="IndustrialDisputeCosts">#REF!</definedName>
    <definedName name="INS" localSheetId="0">#REF!</definedName>
    <definedName name="INS">#REF!</definedName>
    <definedName name="Insignificant" localSheetId="0">#REF!</definedName>
    <definedName name="Insignificant">#REF!</definedName>
    <definedName name="InsuranceCosts" localSheetId="0">#REF!</definedName>
    <definedName name="InsuranceCosts">#REF!</definedName>
    <definedName name="IT" localSheetId="0">#REF!</definedName>
    <definedName name="IT">#REF!</definedName>
    <definedName name="l">#REF!</definedName>
    <definedName name="LEGAL" localSheetId="0">#REF!</definedName>
    <definedName name="LEGAL">#REF!</definedName>
    <definedName name="LifeCycle">Lookups!$H$3:$H$8</definedName>
    <definedName name="Likely" localSheetId="0">#REF!</definedName>
    <definedName name="Likely">#REF!</definedName>
    <definedName name="likelyhood">#REF!</definedName>
    <definedName name="Major" localSheetId="0">#REF!</definedName>
    <definedName name="Major">#REF!</definedName>
    <definedName name="Matrix" localSheetId="0">#REF!</definedName>
    <definedName name="Matrix">#REF!</definedName>
    <definedName name="Matrix1" localSheetId="0">#REF!</definedName>
    <definedName name="Matrix1">#REF!</definedName>
    <definedName name="MBD" localSheetId="0">#REF!</definedName>
    <definedName name="MBD">#REF!</definedName>
    <definedName name="MET" localSheetId="0">#REF!</definedName>
    <definedName name="MET">#REF!</definedName>
    <definedName name="MEX" localSheetId="0">#REF!</definedName>
    <definedName name="MEX">#REF!</definedName>
    <definedName name="Minor" localSheetId="0">#REF!</definedName>
    <definedName name="Minor">#REF!</definedName>
    <definedName name="Moderate" localSheetId="0">#REF!</definedName>
    <definedName name="Moderate">#REF!</definedName>
    <definedName name="Moderate." localSheetId="0">#REF!</definedName>
    <definedName name="Moderate.">#REF!</definedName>
    <definedName name="MPT" localSheetId="0">#REF!</definedName>
    <definedName name="MPT">#REF!</definedName>
    <definedName name="MTD" localSheetId="0">#REF!</definedName>
    <definedName name="MTD">#REF!</definedName>
    <definedName name="NewMatrix" localSheetId="0">#REF!</definedName>
    <definedName name="NewMatrix">#REF!</definedName>
    <definedName name="Pal_Workbook_GUID" localSheetId="0" hidden="1">"Q9CGNLR6I6AN4YVBKF9J6PZH"</definedName>
    <definedName name="Pal_Workbook_GUID" hidden="1">"C9RXY2VMTBIJ819MURN62UM1"</definedName>
    <definedName name="PlannedElectricalCosts" localSheetId="0">#REF!</definedName>
    <definedName name="PlannedElectricalCosts">#REF!</definedName>
    <definedName name="print" localSheetId="0">#REF!</definedName>
    <definedName name="print">#REF!</definedName>
    <definedName name="_xlnm.Print_Area" localSheetId="0">'Attendance log'!$A$1:$F$32</definedName>
    <definedName name="_xlnm.Print_Area" localSheetId="2">'Risk Register'!$A$5:$BT$17</definedName>
    <definedName name="_xlnm.Print_Titles" localSheetId="0">'Attendance log'!$1:$1</definedName>
    <definedName name="_xlnm.Print_Titles" localSheetId="2">'Risk Register'!$5:$5</definedName>
    <definedName name="ProcurementCosts" localSheetId="0">#REF!</definedName>
    <definedName name="ProcurementCosts">#REF!</definedName>
    <definedName name="PROFORMA" localSheetId="0">#REF!</definedName>
    <definedName name="PROFORMA">#REF!</definedName>
    <definedName name="PUB" localSheetId="0">#REF!</definedName>
    <definedName name="PUB">#REF!</definedName>
    <definedName name="PumpStationCosts" localSheetId="0">#REF!</definedName>
    <definedName name="PumpStationCosts">#REF!</definedName>
    <definedName name="Rare" localSheetId="0">#REF!</definedName>
    <definedName name="Rare">#REF!</definedName>
    <definedName name="RiskAfterRecalcMacro" hidden="1">""</definedName>
    <definedName name="RiskAfterSimMacro" hidden="1">""</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BeforeRecalcMacro" hidden="1">""</definedName>
    <definedName name="RiskBeforeSimMacro" hidden="1">""</definedName>
    <definedName name="RiskCollectDistributionSamples" hidden="1">2</definedName>
    <definedName name="RiskCorrelationSheet" localSheetId="0">#REF!</definedName>
    <definedName name="RiskCorrelationSheet">#REF!</definedName>
    <definedName name="RiskExcelReportsGoInNewWorkbook">TRUE</definedName>
    <definedName name="RiskExcelReportsToGenerate">4096</definedName>
    <definedName name="RiskFixedSeed" hidden="1">1</definedName>
    <definedName name="RiskGenerateExcelReportsAtEndOfSimulation">TRUE</definedName>
    <definedName name="RiskHasSettings" localSheetId="0" hidden="1">6</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localSheetId="0" hidden="1">3</definedName>
    <definedName name="RiskSamplingType" hidden="1">3</definedName>
    <definedName name="RiskShowRiskWindowAtEndOfSimulation">TRUE</definedName>
    <definedName name="RiskStandardRecalc" localSheetId="0" hidden="1">0</definedName>
    <definedName name="RiskStandardRecalc" hidden="1">1</definedName>
    <definedName name="RiskSwapState" hidden="1">FALSE</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SEC" localSheetId="0">#REF!</definedName>
    <definedName name="SEC">#REF!</definedName>
    <definedName name="Sections">Lookups!$B$3:$B$15</definedName>
    <definedName name="SHA" localSheetId="0">#REF!</definedName>
    <definedName name="SHA">#REF!</definedName>
    <definedName name="SiteConditionCosts" localSheetId="0">#REF!</definedName>
    <definedName name="SiteConditionCosts">#REF!</definedName>
    <definedName name="SpareCosts" localSheetId="0">#REF!</definedName>
    <definedName name="SpareCosts">#REF!</definedName>
    <definedName name="SSERV" localSheetId="0">#REF!</definedName>
    <definedName name="SSERV">#REF!</definedName>
    <definedName name="TAX" localSheetId="0">#REF!</definedName>
    <definedName name="TAX">#REF!</definedName>
    <definedName name="Unlikely" localSheetId="0">#REF!</definedName>
    <definedName name="Unlikely">#REF!</definedName>
  </definedNames>
  <calcPr calcId="145621"/>
</workbook>
</file>

<file path=xl/calcChain.xml><?xml version="1.0" encoding="utf-8"?>
<calcChain xmlns="http://schemas.openxmlformats.org/spreadsheetml/2006/main">
  <c r="AA17" i="1" l="1"/>
  <c r="AA16" i="1"/>
  <c r="AA15" i="1"/>
  <c r="AA14" i="1"/>
  <c r="AA13" i="1"/>
  <c r="AA12" i="1"/>
  <c r="AA11" i="1"/>
  <c r="AA10" i="1"/>
  <c r="AA9" i="1"/>
  <c r="AA8" i="1"/>
  <c r="AA7" i="1"/>
  <c r="BH17" i="1"/>
  <c r="BG17" i="1"/>
  <c r="BI17" i="1" s="1"/>
  <c r="BF17" i="1"/>
  <c r="BE17" i="1"/>
  <c r="BD17" i="1"/>
  <c r="BC17" i="1"/>
  <c r="BB17" i="1"/>
  <c r="BA17" i="1"/>
  <c r="AZ17" i="1"/>
  <c r="AU17" i="1"/>
  <c r="AI17" i="1"/>
  <c r="AG17" i="1"/>
  <c r="AS17" i="1"/>
  <c r="AT17" i="1"/>
  <c r="BK17" i="1" l="1"/>
  <c r="BR17" i="1" s="1"/>
  <c r="Y17" i="1"/>
  <c r="BL17" i="1"/>
  <c r="BP17" i="1"/>
  <c r="BQ17" i="1"/>
  <c r="BN17" i="1"/>
  <c r="BM17" i="1" l="1"/>
  <c r="BS17" i="1"/>
  <c r="BT17" i="1"/>
  <c r="BO17" i="1"/>
  <c r="BH14" i="1" l="1"/>
  <c r="BG14" i="1"/>
  <c r="BF14" i="1"/>
  <c r="BE14" i="1"/>
  <c r="BD14" i="1"/>
  <c r="BC14" i="1"/>
  <c r="BB14" i="1"/>
  <c r="BA14" i="1"/>
  <c r="AZ14" i="1"/>
  <c r="AU14" i="1"/>
  <c r="AG14" i="1"/>
  <c r="BH13" i="1"/>
  <c r="BG13" i="1"/>
  <c r="BF13" i="1"/>
  <c r="BE13" i="1"/>
  <c r="BD13" i="1"/>
  <c r="BC13" i="1"/>
  <c r="BB13" i="1"/>
  <c r="BA13" i="1"/>
  <c r="AZ13" i="1"/>
  <c r="AU13" i="1"/>
  <c r="AG13" i="1"/>
  <c r="BH12" i="1"/>
  <c r="BG12" i="1"/>
  <c r="BF12" i="1"/>
  <c r="BE12" i="1"/>
  <c r="BD12" i="1"/>
  <c r="BC12" i="1"/>
  <c r="BB12" i="1"/>
  <c r="BA12" i="1"/>
  <c r="AZ12" i="1"/>
  <c r="AU12" i="1"/>
  <c r="AG12" i="1"/>
  <c r="BH11" i="1"/>
  <c r="BG11" i="1"/>
  <c r="BF11" i="1"/>
  <c r="BE11" i="1"/>
  <c r="BD11" i="1"/>
  <c r="BC11" i="1"/>
  <c r="BB11" i="1"/>
  <c r="BA11" i="1"/>
  <c r="AZ11" i="1"/>
  <c r="AU11" i="1"/>
  <c r="AG11" i="1"/>
  <c r="BH10" i="1"/>
  <c r="BG10" i="1"/>
  <c r="BF10" i="1"/>
  <c r="BE10" i="1"/>
  <c r="BD10" i="1"/>
  <c r="BC10" i="1"/>
  <c r="BB10" i="1"/>
  <c r="BA10" i="1"/>
  <c r="AZ10" i="1"/>
  <c r="AU10" i="1"/>
  <c r="AG10" i="1"/>
  <c r="BH9" i="1"/>
  <c r="BG9" i="1"/>
  <c r="BF9" i="1"/>
  <c r="BE9" i="1"/>
  <c r="BD9" i="1"/>
  <c r="BC9" i="1"/>
  <c r="BB9" i="1"/>
  <c r="BA9" i="1"/>
  <c r="AZ9" i="1"/>
  <c r="AU9" i="1"/>
  <c r="AG9" i="1"/>
  <c r="AS12" i="1"/>
  <c r="AS14" i="1"/>
  <c r="AS11" i="1"/>
  <c r="AT9" i="1"/>
  <c r="AS10" i="1"/>
  <c r="AT13" i="1"/>
  <c r="AT14" i="1"/>
  <c r="AT10" i="1"/>
  <c r="AS9" i="1"/>
  <c r="AT11" i="1"/>
  <c r="AS13" i="1"/>
  <c r="AT12" i="1"/>
  <c r="BI11" i="1" l="1"/>
  <c r="Y11" i="1" s="1"/>
  <c r="BI13" i="1"/>
  <c r="Y13" i="1" s="1"/>
  <c r="BI14" i="1"/>
  <c r="BK14" i="1" s="1"/>
  <c r="BI12" i="1"/>
  <c r="BK12" i="1" s="1"/>
  <c r="BI9" i="1"/>
  <c r="Y9" i="1" s="1"/>
  <c r="BI10" i="1"/>
  <c r="BK10" i="1" s="1"/>
  <c r="BK11" i="1" l="1"/>
  <c r="BT11" i="1" s="1"/>
  <c r="BK13" i="1"/>
  <c r="BS13" i="1" s="1"/>
  <c r="Y14" i="1"/>
  <c r="Y12" i="1"/>
  <c r="BK9" i="1"/>
  <c r="BR9" i="1" s="1"/>
  <c r="Y10" i="1"/>
  <c r="BT14" i="1"/>
  <c r="BP14" i="1"/>
  <c r="BL14" i="1"/>
  <c r="BS14" i="1"/>
  <c r="BO14" i="1"/>
  <c r="BR14" i="1"/>
  <c r="BN14" i="1"/>
  <c r="BQ14" i="1"/>
  <c r="BM14" i="1"/>
  <c r="BR12" i="1"/>
  <c r="BN12" i="1"/>
  <c r="BQ12" i="1"/>
  <c r="BM12" i="1"/>
  <c r="BT12" i="1"/>
  <c r="BP12" i="1"/>
  <c r="BL12" i="1"/>
  <c r="BS12" i="1"/>
  <c r="BO12" i="1"/>
  <c r="BT10" i="1"/>
  <c r="BP10" i="1"/>
  <c r="BL10" i="1"/>
  <c r="BS10" i="1"/>
  <c r="BO10" i="1"/>
  <c r="BR10" i="1"/>
  <c r="BN10" i="1"/>
  <c r="BQ10" i="1"/>
  <c r="BM10" i="1"/>
  <c r="BM11" i="1" l="1"/>
  <c r="BQ11" i="1"/>
  <c r="BL11" i="1"/>
  <c r="BN11" i="1"/>
  <c r="BS11" i="1"/>
  <c r="BR11" i="1"/>
  <c r="BP11" i="1"/>
  <c r="BO11" i="1"/>
  <c r="BP9" i="1"/>
  <c r="BO9" i="1"/>
  <c r="BM9" i="1"/>
  <c r="BP13" i="1"/>
  <c r="BQ9" i="1"/>
  <c r="BN13" i="1"/>
  <c r="BT13" i="1"/>
  <c r="BR13" i="1"/>
  <c r="BL9" i="1"/>
  <c r="BN9" i="1"/>
  <c r="BS9" i="1"/>
  <c r="BM13" i="1"/>
  <c r="BO13" i="1"/>
  <c r="BT9" i="1"/>
  <c r="BL13" i="1"/>
  <c r="BQ13" i="1"/>
  <c r="BH7" i="1"/>
  <c r="BG7" i="1"/>
  <c r="BF7" i="1"/>
  <c r="BE7" i="1"/>
  <c r="BD7" i="1"/>
  <c r="BC7" i="1"/>
  <c r="BB7" i="1"/>
  <c r="BA7" i="1"/>
  <c r="AZ7" i="1"/>
  <c r="AU7" i="1"/>
  <c r="AG7" i="1"/>
  <c r="AT7" i="1"/>
  <c r="AS7" i="1"/>
  <c r="BI7" i="1" l="1"/>
  <c r="BK7" i="1" s="1"/>
  <c r="BH6" i="1"/>
  <c r="BG6" i="1"/>
  <c r="BF6" i="1"/>
  <c r="BE6" i="1"/>
  <c r="BD6" i="1"/>
  <c r="BC6" i="1"/>
  <c r="BB6" i="1"/>
  <c r="BA6" i="1"/>
  <c r="AZ6" i="1"/>
  <c r="AU6" i="1"/>
  <c r="AG6" i="1"/>
  <c r="BH8" i="1"/>
  <c r="BG8" i="1"/>
  <c r="BF8" i="1"/>
  <c r="BE8" i="1"/>
  <c r="BD8" i="1"/>
  <c r="BC8" i="1"/>
  <c r="BB8" i="1"/>
  <c r="BA8" i="1"/>
  <c r="AZ8" i="1"/>
  <c r="AU8" i="1"/>
  <c r="AG8" i="1"/>
  <c r="BH15" i="1"/>
  <c r="BG15" i="1"/>
  <c r="BF15" i="1"/>
  <c r="BE15" i="1"/>
  <c r="BD15" i="1"/>
  <c r="BC15" i="1"/>
  <c r="BB15" i="1"/>
  <c r="BA15" i="1"/>
  <c r="AZ15" i="1"/>
  <c r="AU15" i="1"/>
  <c r="AG15" i="1"/>
  <c r="AT6" i="1"/>
  <c r="AS15" i="1"/>
  <c r="AS6" i="1"/>
  <c r="AT8" i="1"/>
  <c r="AS8" i="1"/>
  <c r="AT15" i="1"/>
  <c r="Y7" i="1" l="1"/>
  <c r="BT7" i="1"/>
  <c r="BP7" i="1"/>
  <c r="BL7" i="1"/>
  <c r="BS7" i="1"/>
  <c r="BO7" i="1"/>
  <c r="BR7" i="1"/>
  <c r="BN7" i="1"/>
  <c r="BQ7" i="1"/>
  <c r="BM7" i="1"/>
  <c r="BI8" i="1"/>
  <c r="Y8" i="1" s="1"/>
  <c r="BI6" i="1"/>
  <c r="BK6" i="1" s="1"/>
  <c r="BI15" i="1"/>
  <c r="BK15" i="1" s="1"/>
  <c r="BK8" i="1" l="1"/>
  <c r="BP8" i="1" s="1"/>
  <c r="Y6" i="1"/>
  <c r="AA6" i="1" s="1"/>
  <c r="Y15" i="1"/>
  <c r="BT6" i="1"/>
  <c r="BP6" i="1"/>
  <c r="BL6" i="1"/>
  <c r="BS6" i="1"/>
  <c r="BO6" i="1"/>
  <c r="BR6" i="1"/>
  <c r="BN6" i="1"/>
  <c r="BQ6" i="1"/>
  <c r="BM6" i="1"/>
  <c r="BT15" i="1"/>
  <c r="BP15" i="1"/>
  <c r="BL15" i="1"/>
  <c r="BS15" i="1"/>
  <c r="BO15" i="1"/>
  <c r="BQ15" i="1"/>
  <c r="BR15" i="1"/>
  <c r="BN15" i="1"/>
  <c r="BM15" i="1"/>
  <c r="BN8" i="1" l="1"/>
  <c r="BM8" i="1"/>
  <c r="BT8" i="1"/>
  <c r="BS8" i="1"/>
  <c r="BL8" i="1"/>
  <c r="BO8" i="1"/>
  <c r="BR8" i="1"/>
  <c r="BQ8" i="1"/>
  <c r="F22" i="15" l="1"/>
  <c r="E22" i="15"/>
  <c r="F21" i="15"/>
  <c r="E21" i="15"/>
  <c r="F20" i="15"/>
  <c r="E20" i="15"/>
  <c r="F19" i="15"/>
  <c r="E19" i="15"/>
  <c r="N28" i="2"/>
  <c r="N27" i="2"/>
  <c r="N26" i="2"/>
  <c r="N25" i="2"/>
  <c r="N24" i="2"/>
  <c r="N23" i="2"/>
  <c r="N22" i="2"/>
  <c r="N21" i="2"/>
  <c r="N20" i="2"/>
  <c r="N19" i="2"/>
  <c r="N18" i="2"/>
  <c r="N17" i="2"/>
  <c r="N16" i="2"/>
  <c r="N15" i="2"/>
  <c r="N14" i="2"/>
  <c r="H14" i="2"/>
  <c r="G14" i="2"/>
  <c r="O13" i="2" s="1"/>
  <c r="F14" i="2"/>
  <c r="O18" i="2" s="1"/>
  <c r="E14" i="2"/>
  <c r="O23" i="2" s="1"/>
  <c r="D14" i="2"/>
  <c r="O28" i="2" s="1"/>
  <c r="N13" i="2"/>
  <c r="H13" i="2"/>
  <c r="O7" i="2" s="1"/>
  <c r="G13" i="2"/>
  <c r="O12" i="2" s="1"/>
  <c r="F13" i="2"/>
  <c r="O17" i="2" s="1"/>
  <c r="E13" i="2"/>
  <c r="O22" i="2" s="1"/>
  <c r="D13" i="2"/>
  <c r="O27" i="2" s="1"/>
  <c r="N12" i="2"/>
  <c r="H12" i="2"/>
  <c r="O6" i="2" s="1"/>
  <c r="G12" i="2"/>
  <c r="F12" i="2"/>
  <c r="O16" i="2" s="1"/>
  <c r="E12" i="2"/>
  <c r="O21" i="2" s="1"/>
  <c r="D12" i="2"/>
  <c r="O26" i="2" s="1"/>
  <c r="O11" i="2"/>
  <c r="N11" i="2"/>
  <c r="H11" i="2"/>
  <c r="O5" i="2" s="1"/>
  <c r="G11" i="2"/>
  <c r="F11" i="2"/>
  <c r="O15" i="2" s="1"/>
  <c r="E11" i="2"/>
  <c r="O20" i="2" s="1"/>
  <c r="D11" i="2"/>
  <c r="O25" i="2" s="1"/>
  <c r="O10" i="2"/>
  <c r="N10" i="2"/>
  <c r="H10" i="2"/>
  <c r="O4" i="2" s="1"/>
  <c r="G10" i="2"/>
  <c r="O9" i="2" s="1"/>
  <c r="F10" i="2"/>
  <c r="O14" i="2" s="1"/>
  <c r="E10" i="2"/>
  <c r="O19" i="2" s="1"/>
  <c r="D10" i="2"/>
  <c r="O24" i="2" s="1"/>
  <c r="N9" i="2"/>
  <c r="O8" i="2"/>
  <c r="N8" i="2"/>
  <c r="N7" i="2"/>
  <c r="N6" i="2"/>
  <c r="N5" i="2"/>
  <c r="N4" i="2"/>
  <c r="BH16" i="1"/>
  <c r="BG16" i="1"/>
  <c r="BF16" i="1"/>
  <c r="BE16" i="1"/>
  <c r="BD16" i="1"/>
  <c r="BC16" i="1"/>
  <c r="BB16" i="1"/>
  <c r="BA16" i="1"/>
  <c r="AZ16" i="1"/>
  <c r="BI5" i="1"/>
  <c r="BH5" i="1"/>
  <c r="BT5" i="1" s="1"/>
  <c r="BG5" i="1"/>
  <c r="BS5" i="1" s="1"/>
  <c r="BF5" i="1"/>
  <c r="BR5" i="1" s="1"/>
  <c r="BE5" i="1"/>
  <c r="BQ5" i="1" s="1"/>
  <c r="BD5" i="1"/>
  <c r="BP5" i="1" s="1"/>
  <c r="BC5" i="1"/>
  <c r="BO5" i="1" s="1"/>
  <c r="BB5" i="1"/>
  <c r="BN5" i="1" s="1"/>
  <c r="BA5" i="1"/>
  <c r="BM5" i="1" s="1"/>
  <c r="AZ5" i="1"/>
  <c r="BL5" i="1" s="1"/>
  <c r="AI14" i="1" l="1"/>
  <c r="AI12" i="1"/>
  <c r="AI9" i="1"/>
  <c r="AI13" i="1"/>
  <c r="AI11" i="1"/>
  <c r="AI10" i="1"/>
  <c r="AI7" i="1"/>
  <c r="AI8" i="1"/>
  <c r="AI6" i="1"/>
  <c r="AI15" i="1"/>
  <c r="AV5" i="1"/>
</calcChain>
</file>

<file path=xl/comments1.xml><?xml version="1.0" encoding="utf-8"?>
<comments xmlns="http://schemas.openxmlformats.org/spreadsheetml/2006/main">
  <authors>
    <author>Beale, Chris</author>
  </authors>
  <commentList>
    <comment ref="G5" authorId="0">
      <text>
        <r>
          <rPr>
            <sz val="9"/>
            <color indexed="81"/>
            <rFont val="Tahoma"/>
            <family val="2"/>
          </rPr>
          <t xml:space="preserve">To facilitate importing this register into the master register we need the section name to be repreated in each row.
</t>
        </r>
      </text>
    </comment>
  </commentList>
</comments>
</file>

<file path=xl/sharedStrings.xml><?xml version="1.0" encoding="utf-8"?>
<sst xmlns="http://schemas.openxmlformats.org/spreadsheetml/2006/main" count="417" uniqueCount="307">
  <si>
    <t>Moderate</t>
  </si>
  <si>
    <t>Extreme</t>
  </si>
  <si>
    <t>Most Likely Cost</t>
  </si>
  <si>
    <t>Basis for Most Likely Cost</t>
  </si>
  <si>
    <t>Workshop #1</t>
  </si>
  <si>
    <t>Workshop #2</t>
  </si>
  <si>
    <t>Workshop #3</t>
  </si>
  <si>
    <t>Workshop #4</t>
  </si>
  <si>
    <t>Name</t>
  </si>
  <si>
    <t>Role</t>
  </si>
  <si>
    <t>Date</t>
  </si>
  <si>
    <t>Construction</t>
  </si>
  <si>
    <t>Risk Category</t>
  </si>
  <si>
    <t>Unplanned Risk</t>
  </si>
  <si>
    <t>Occur?</t>
  </si>
  <si>
    <t>Unplanned Total= Pert X Likelihood</t>
  </si>
  <si>
    <t>Comments</t>
  </si>
  <si>
    <t>Probability Distribution Adopted</t>
  </si>
  <si>
    <t>Consequences</t>
  </si>
  <si>
    <t>Financial</t>
  </si>
  <si>
    <t>R</t>
  </si>
  <si>
    <t>Likelihood</t>
  </si>
  <si>
    <t>Reputation</t>
  </si>
  <si>
    <t>Environment</t>
  </si>
  <si>
    <t>Safety</t>
  </si>
  <si>
    <t>Minor</t>
  </si>
  <si>
    <t>Open</t>
  </si>
  <si>
    <t>M-1A</t>
  </si>
  <si>
    <t>M-2A</t>
  </si>
  <si>
    <t>VH-4A</t>
  </si>
  <si>
    <t>VH-5A</t>
  </si>
  <si>
    <t>L-1B</t>
  </si>
  <si>
    <t>L-1C</t>
  </si>
  <si>
    <t>L-1D</t>
  </si>
  <si>
    <t>L-1E</t>
  </si>
  <si>
    <t>M-2B</t>
  </si>
  <si>
    <t>L-2C</t>
  </si>
  <si>
    <t>L-2D</t>
  </si>
  <si>
    <t>L-2E</t>
  </si>
  <si>
    <t>H-3B</t>
  </si>
  <si>
    <t>M-3C</t>
  </si>
  <si>
    <t>L-3D</t>
  </si>
  <si>
    <t>L-3E</t>
  </si>
  <si>
    <t>VH-4B</t>
  </si>
  <si>
    <t>H-4C</t>
  </si>
  <si>
    <t>M-4D</t>
  </si>
  <si>
    <t>L-4E</t>
  </si>
  <si>
    <t>VH-5B</t>
  </si>
  <si>
    <t>H-5C</t>
  </si>
  <si>
    <t>M-5D</t>
  </si>
  <si>
    <t>M-5E</t>
  </si>
  <si>
    <t>Source</t>
  </si>
  <si>
    <t>Cause</t>
  </si>
  <si>
    <t>Assets</t>
  </si>
  <si>
    <t>Regulatory</t>
  </si>
  <si>
    <t>Budget</t>
  </si>
  <si>
    <t>Performance</t>
  </si>
  <si>
    <t>Schedule</t>
  </si>
  <si>
    <t>Not Significant</t>
  </si>
  <si>
    <t>Major</t>
  </si>
  <si>
    <t>Rare</t>
  </si>
  <si>
    <t>Unlikely</t>
  </si>
  <si>
    <t>Possible</t>
  </si>
  <si>
    <t>Likely</t>
  </si>
  <si>
    <t>Almost Certain</t>
  </si>
  <si>
    <t>Corporate</t>
  </si>
  <si>
    <t>H-3A</t>
  </si>
  <si>
    <t>Consequence</t>
  </si>
  <si>
    <t xml:space="preserve">Safety category is focussed on Impact to People </t>
  </si>
  <si>
    <t>No Medical Treatment Required</t>
  </si>
  <si>
    <t>Serious Injury Occurs</t>
  </si>
  <si>
    <t>Single Fatality Occurs</t>
  </si>
  <si>
    <t>Multiple but Localised Fatalities Occur</t>
  </si>
  <si>
    <t xml:space="preserve">Asset category is focussed on Operations Impact, Track, Systems (Hardware &amp; Software) and Human Assets </t>
  </si>
  <si>
    <t>&gt;5 Days Track Closure</t>
  </si>
  <si>
    <t>&gt;$50M</t>
  </si>
  <si>
    <t>Focussed on Environment Impact
Heritage, Flora &amp; Fauna, Archaeology &amp; Indigenous, Pollution and Amenity (Public)</t>
  </si>
  <si>
    <t>Contained Environmental Damage - fully recoverable (no cost or ARTC action required)</t>
  </si>
  <si>
    <t>Isolated Environmental Damage - minimal ARTC remediation required</t>
  </si>
  <si>
    <t>Focussed on Regulatory/Legislation Exposure
Non-compliance &amp; Our Licence to Operate</t>
  </si>
  <si>
    <t>Notice to Produce Information</t>
  </si>
  <si>
    <t>Focussed on Reputational Exposure
Customer Dissatisfaction, Shareholder Support, Service Quality &amp; Reliability, Public Image and Stakeholder Attitudes</t>
  </si>
  <si>
    <t>Focused on engineering impact(s) and satisfying programme/project objectives.</t>
  </si>
  <si>
    <t xml:space="preserve">Descriptor </t>
  </si>
  <si>
    <t>Level</t>
  </si>
  <si>
    <t>Description</t>
  </si>
  <si>
    <t>Frequency of Occurrence</t>
  </si>
  <si>
    <t>Is expected to occur in most circumstances</t>
  </si>
  <si>
    <t>Once per month</t>
  </si>
  <si>
    <t>A</t>
  </si>
  <si>
    <t>Will probably occur in most circumstances</t>
  </si>
  <si>
    <t>Between once a month and once a year</t>
  </si>
  <si>
    <t>B</t>
  </si>
  <si>
    <t>Might occur at some time</t>
  </si>
  <si>
    <t>Between once a year and once in five years</t>
  </si>
  <si>
    <t>C</t>
  </si>
  <si>
    <t>Could occur at some time</t>
  </si>
  <si>
    <t>Between once in 5 years and once in 20 years</t>
  </si>
  <si>
    <t>D</t>
  </si>
  <si>
    <t>May occur in exceptional circumstances</t>
  </si>
  <si>
    <t>Once in more than 20 years</t>
  </si>
  <si>
    <t>E</t>
  </si>
  <si>
    <t>Current Likelihood</t>
  </si>
  <si>
    <t>Residual Likelihood</t>
  </si>
  <si>
    <t>Residual Consequence</t>
  </si>
  <si>
    <t>Residual Likelihood  (%)</t>
  </si>
  <si>
    <t>Current Level of Risk</t>
  </si>
  <si>
    <t>Residual Level of Risk</t>
  </si>
  <si>
    <t xml:space="preserve">Minimum (P10) Residual Cost </t>
  </si>
  <si>
    <t>Basis for Minimum (P10) Residual Cost</t>
  </si>
  <si>
    <t>Maximum (P90) Residual Cost</t>
  </si>
  <si>
    <t>Basis for Maximum (P90) Residual Cost</t>
  </si>
  <si>
    <t>Programme</t>
  </si>
  <si>
    <t>Existing Control Owner</t>
  </si>
  <si>
    <t>Focused on time based impacts to the programme and/or project</t>
  </si>
  <si>
    <t>Focused on Total Outturn Cost Impact to the programme and/or project [not ARTC general ledger]</t>
  </si>
  <si>
    <t>Focussed on Financial Impact
Cash flow, liquidity, Capital, Asset Value, Procurement &amp; Contracts related exposure [to ARTC at the General ledger not Programme/project level]</t>
  </si>
  <si>
    <t>Current Risk Level Score</t>
  </si>
  <si>
    <t>Illabo to Stockinbingal</t>
  </si>
  <si>
    <t>Stockinbingal to Parkes</t>
  </si>
  <si>
    <t>Parkes to Narromine</t>
  </si>
  <si>
    <t>North Star to NSW Border</t>
  </si>
  <si>
    <t>Kagaru to Acacia Ridge</t>
  </si>
  <si>
    <t>5.25-8.75</t>
  </si>
  <si>
    <t>TOTAL</t>
  </si>
  <si>
    <t>Commissioning</t>
  </si>
  <si>
    <t>1.75-5.25</t>
  </si>
  <si>
    <t>Detail design</t>
  </si>
  <si>
    <t>Tender &amp; award</t>
  </si>
  <si>
    <t>Development</t>
  </si>
  <si>
    <t>$1200M</t>
  </si>
  <si>
    <t>$50M</t>
  </si>
  <si>
    <t>$50M-$1200M</t>
  </si>
  <si>
    <t>Phase duration (years)</t>
  </si>
  <si>
    <r>
      <rPr>
        <b/>
        <sz val="11"/>
        <color theme="1"/>
        <rFont val="Calibri"/>
        <family val="2"/>
        <scheme val="minor"/>
      </rPr>
      <t>Note 1:</t>
    </r>
    <r>
      <rPr>
        <sz val="10"/>
        <rFont val="Arial"/>
        <family val="2"/>
      </rPr>
      <t xml:space="preserve"> Financial impact relates to impact on ARTC's General Ledger (profitability). Budget impact relates to project cost outcome.  A budget impact may not result in a Financial impact if project cost change is met by other parties.
</t>
    </r>
    <r>
      <rPr>
        <b/>
        <sz val="11"/>
        <color theme="1"/>
        <rFont val="Calibri"/>
        <family val="2"/>
        <scheme val="minor"/>
      </rPr>
      <t xml:space="preserve">Note 2: </t>
    </r>
    <r>
      <rPr>
        <sz val="10"/>
        <rFont val="Arial"/>
        <family val="2"/>
      </rPr>
      <t xml:space="preserve">Where project risk analysis is undertaken for a single phase of a project then budget and schedule values should be for that phase only. 
</t>
    </r>
    <r>
      <rPr>
        <b/>
        <sz val="11"/>
        <color theme="1"/>
        <rFont val="Calibri"/>
        <family val="2"/>
        <scheme val="minor"/>
      </rPr>
      <t>Note 3:</t>
    </r>
    <r>
      <rPr>
        <sz val="10"/>
        <rFont val="Arial"/>
        <family val="2"/>
      </rPr>
      <t xml:space="preserve"> Example schedule impacts based on nominal work calendar of 6 days/week, 50 weeks/year, ie 300 days/year.</t>
    </r>
  </si>
  <si>
    <t>Influences schedule &gt;20% of project approved schedule period (ie &gt;60 days/schedule year)</t>
  </si>
  <si>
    <t>Influences schedule &gt;10% to 20% of project approved schedule period (ie &gt;30-60 days/schedule year)</t>
  </si>
  <si>
    <t>Influences schedule &gt;5% to 10% of project approved schedule period (ie &gt;15-30 days/schedule year)</t>
  </si>
  <si>
    <t>Influences schedule &gt;2% to 5% of project approved schedule period (ie &gt;6-15 days/schedule year)</t>
  </si>
  <si>
    <t>Influences schedule up to 2% of project approved schedule period (ie up to 6 days/schedule year)</t>
  </si>
  <si>
    <t>Influences schedule &gt;10% of programme approved schedule period (ie &gt;300 days over 10 year schedule)</t>
  </si>
  <si>
    <t>Influences schedule &gt;5% to 10% of programme approved schedule period (ie &gt;150-300 days over 10 year schedule)</t>
  </si>
  <si>
    <t>Influences schedule &gt;2.5% to 5% of programme approved schedule period (ie &gt;75-150 days over 10 year schedule)</t>
  </si>
  <si>
    <t>Influences schedule &gt;1% to 2.5% of programme approved schedule period (ie &gt;30-75 days over 10 year schedule)</t>
  </si>
  <si>
    <t>Influences schedule up to 1% of programme approved schedule period (ie up to 30 days over 10 year schedule)</t>
  </si>
  <si>
    <t>Severe impact on more than one programme/ project objective</t>
  </si>
  <si>
    <t>Severe impact on a programme/ project objective or significant impact on more than one objective</t>
  </si>
  <si>
    <t>Significant impact on a programme/ project objective</t>
  </si>
  <si>
    <t>Minor impact on more than one programme/ project objective</t>
  </si>
  <si>
    <t>Minor impact on a programme/ project objective</t>
  </si>
  <si>
    <t>&gt;10% of project budget (eg &gt;$10M in $100M)</t>
  </si>
  <si>
    <t>&gt;2.5% to 10% of project budget (eg &gt;$2.5M-$10M in $100M)</t>
  </si>
  <si>
    <t>&gt;0.5% to 2.5% of project budget (eg &gt;$500k-$2.5M in $100M)</t>
  </si>
  <si>
    <t>&gt;0.1% to 0.5% of project budget (eg &gt;$100k-$500k in $100M)</t>
  </si>
  <si>
    <t>Up to 0.1% of project budget (eg to $100k in $100M)</t>
  </si>
  <si>
    <t>&gt;5% of programme budget (ie&gt;$500M in $10B)</t>
  </si>
  <si>
    <t>&gt;1.5% to 5% of programme budget (ie&gt;$150M to $500M in $10B)</t>
  </si>
  <si>
    <t>&gt;0.5% to 1.5% of programme budget (ie&gt;$50M to $150M in $10B)</t>
  </si>
  <si>
    <t>&gt;0.05% to 0.5% of programme budget (ie&gt;$5M to $50M in $10B)</t>
  </si>
  <si>
    <t>Up to 0.05% of programme budget (ie to $5M in $10B)</t>
  </si>
  <si>
    <t>Corporate loss of Shareholder and/or Customer support (tangible business impact &gt;3 years)</t>
  </si>
  <si>
    <t>Strategic intervention required (&gt;18 months to 3 years)</t>
  </si>
  <si>
    <t>Tactical (Business Unit/ Divisional) intervention required (&gt;3months to 18 months)</t>
  </si>
  <si>
    <t>Management intervention required (&gt;7 days to 3 months)</t>
  </si>
  <si>
    <t>Isolated event able to be resolved (up to 7 days)</t>
  </si>
  <si>
    <t>Prosecution of the Company and/or its Office Holders</t>
  </si>
  <si>
    <t>Prohibition Notice or Fine(s)</t>
  </si>
  <si>
    <t>Improvement Notice or Threatened Action</t>
  </si>
  <si>
    <t>Minimal or no Regulatory Involvement</t>
  </si>
  <si>
    <t>Widespread Long Term or Permanent Environmental Damage - remediation required</t>
  </si>
  <si>
    <t>Considerable Environmental Damage - requiring remediation</t>
  </si>
  <si>
    <t>Localised/Clustered Environmental Damage - requiring remediation</t>
  </si>
  <si>
    <t>&gt;$10M to $50M</t>
  </si>
  <si>
    <t>&gt;$2M to $10M</t>
  </si>
  <si>
    <t>&gt;$250k to $2M</t>
  </si>
  <si>
    <t xml:space="preserve"> Up to $250k</t>
  </si>
  <si>
    <t>&gt;48hrs to 5 Days Track Closure</t>
  </si>
  <si>
    <t>&gt;24hrs to 48hrs Track Closure</t>
  </si>
  <si>
    <t>&gt;6hrs to 24hrs Track Closure</t>
  </si>
  <si>
    <t xml:space="preserve"> Up to 6hrs Track Closure</t>
  </si>
  <si>
    <r>
      <t xml:space="preserve">Lost Time Injury (LTI) Results </t>
    </r>
    <r>
      <rPr>
        <u/>
        <sz val="10"/>
        <color theme="1"/>
        <rFont val="Calibri"/>
        <family val="2"/>
        <scheme val="minor"/>
      </rPr>
      <t>OR</t>
    </r>
    <r>
      <rPr>
        <sz val="10"/>
        <color theme="1"/>
        <rFont val="Calibri"/>
        <family val="2"/>
        <scheme val="minor"/>
      </rPr>
      <t xml:space="preserve"> Medical Treatment Required</t>
    </r>
  </si>
  <si>
    <t>Inland Rail Risk Classification</t>
  </si>
  <si>
    <r>
      <t xml:space="preserve">MED - </t>
    </r>
    <r>
      <rPr>
        <b/>
        <sz val="11"/>
        <color indexed="36"/>
        <rFont val="Calibri"/>
        <family val="2"/>
      </rPr>
      <t>1A</t>
    </r>
  </si>
  <si>
    <r>
      <t xml:space="preserve">MED - </t>
    </r>
    <r>
      <rPr>
        <b/>
        <sz val="11"/>
        <color indexed="36"/>
        <rFont val="Calibri"/>
        <family val="2"/>
      </rPr>
      <t>2A</t>
    </r>
  </si>
  <si>
    <r>
      <t xml:space="preserve">HIGH - </t>
    </r>
    <r>
      <rPr>
        <b/>
        <sz val="11"/>
        <color indexed="36"/>
        <rFont val="Calibri"/>
        <family val="2"/>
      </rPr>
      <t>3A</t>
    </r>
  </si>
  <si>
    <r>
      <t xml:space="preserve">V HIGH - </t>
    </r>
    <r>
      <rPr>
        <b/>
        <sz val="11"/>
        <color indexed="36"/>
        <rFont val="Calibri"/>
        <family val="2"/>
      </rPr>
      <t>4A</t>
    </r>
  </si>
  <si>
    <r>
      <t xml:space="preserve">V HIGH - </t>
    </r>
    <r>
      <rPr>
        <b/>
        <sz val="11"/>
        <color indexed="36"/>
        <rFont val="Calibri"/>
        <family val="2"/>
      </rPr>
      <t>5A</t>
    </r>
  </si>
  <si>
    <r>
      <t xml:space="preserve">LOW - </t>
    </r>
    <r>
      <rPr>
        <b/>
        <sz val="11"/>
        <color indexed="36"/>
        <rFont val="Calibri"/>
        <family val="2"/>
      </rPr>
      <t>1B</t>
    </r>
  </si>
  <si>
    <r>
      <t xml:space="preserve">MED - </t>
    </r>
    <r>
      <rPr>
        <b/>
        <sz val="11"/>
        <color indexed="36"/>
        <rFont val="Calibri"/>
        <family val="2"/>
      </rPr>
      <t>2B</t>
    </r>
  </si>
  <si>
    <r>
      <t xml:space="preserve">HIGH - </t>
    </r>
    <r>
      <rPr>
        <b/>
        <sz val="11"/>
        <color indexed="36"/>
        <rFont val="Calibri"/>
        <family val="2"/>
      </rPr>
      <t>3B</t>
    </r>
  </si>
  <si>
    <r>
      <t xml:space="preserve">V HIGH - </t>
    </r>
    <r>
      <rPr>
        <b/>
        <sz val="11"/>
        <color indexed="36"/>
        <rFont val="Calibri"/>
        <family val="2"/>
      </rPr>
      <t>4B</t>
    </r>
  </si>
  <si>
    <r>
      <t xml:space="preserve">V HIGH - </t>
    </r>
    <r>
      <rPr>
        <b/>
        <sz val="11"/>
        <color indexed="36"/>
        <rFont val="Calibri"/>
        <family val="2"/>
      </rPr>
      <t>5B</t>
    </r>
  </si>
  <si>
    <r>
      <t xml:space="preserve">LOW - </t>
    </r>
    <r>
      <rPr>
        <b/>
        <sz val="11"/>
        <color indexed="36"/>
        <rFont val="Calibri"/>
        <family val="2"/>
      </rPr>
      <t>1C</t>
    </r>
  </si>
  <si>
    <r>
      <t xml:space="preserve">LOW - </t>
    </r>
    <r>
      <rPr>
        <b/>
        <sz val="11"/>
        <color indexed="36"/>
        <rFont val="Calibri"/>
        <family val="2"/>
      </rPr>
      <t>2C</t>
    </r>
  </si>
  <si>
    <r>
      <t xml:space="preserve">MED - </t>
    </r>
    <r>
      <rPr>
        <b/>
        <sz val="11"/>
        <color indexed="36"/>
        <rFont val="Calibri"/>
        <family val="2"/>
      </rPr>
      <t>3C</t>
    </r>
  </si>
  <si>
    <r>
      <t xml:space="preserve">HIGH - </t>
    </r>
    <r>
      <rPr>
        <b/>
        <sz val="11"/>
        <color indexed="36"/>
        <rFont val="Calibri"/>
        <family val="2"/>
      </rPr>
      <t>4C</t>
    </r>
  </si>
  <si>
    <r>
      <t xml:space="preserve">HIGH - </t>
    </r>
    <r>
      <rPr>
        <b/>
        <sz val="11"/>
        <color indexed="36"/>
        <rFont val="Calibri"/>
        <family val="2"/>
      </rPr>
      <t>5C</t>
    </r>
  </si>
  <si>
    <r>
      <t xml:space="preserve">LOW - </t>
    </r>
    <r>
      <rPr>
        <b/>
        <sz val="11"/>
        <color indexed="36"/>
        <rFont val="Calibri"/>
        <family val="2"/>
      </rPr>
      <t>1D</t>
    </r>
  </si>
  <si>
    <r>
      <t xml:space="preserve">LOW - </t>
    </r>
    <r>
      <rPr>
        <b/>
        <sz val="11"/>
        <color indexed="36"/>
        <rFont val="Calibri"/>
        <family val="2"/>
      </rPr>
      <t>2D</t>
    </r>
  </si>
  <si>
    <r>
      <t xml:space="preserve">LOW - </t>
    </r>
    <r>
      <rPr>
        <b/>
        <sz val="11"/>
        <color indexed="36"/>
        <rFont val="Calibri"/>
        <family val="2"/>
      </rPr>
      <t>3D</t>
    </r>
  </si>
  <si>
    <r>
      <t xml:space="preserve">MED - </t>
    </r>
    <r>
      <rPr>
        <b/>
        <sz val="11"/>
        <color indexed="36"/>
        <rFont val="Calibri"/>
        <family val="2"/>
      </rPr>
      <t>4D</t>
    </r>
  </si>
  <si>
    <r>
      <t xml:space="preserve">MED - </t>
    </r>
    <r>
      <rPr>
        <b/>
        <sz val="11"/>
        <color indexed="36"/>
        <rFont val="Calibri"/>
        <family val="2"/>
      </rPr>
      <t>5D</t>
    </r>
  </si>
  <si>
    <r>
      <t xml:space="preserve">LOW - </t>
    </r>
    <r>
      <rPr>
        <b/>
        <sz val="11"/>
        <color indexed="36"/>
        <rFont val="Calibri"/>
        <family val="2"/>
      </rPr>
      <t>1E</t>
    </r>
  </si>
  <si>
    <r>
      <t xml:space="preserve">LOW - </t>
    </r>
    <r>
      <rPr>
        <b/>
        <sz val="11"/>
        <color indexed="36"/>
        <rFont val="Calibri"/>
        <family val="2"/>
      </rPr>
      <t>2E</t>
    </r>
  </si>
  <si>
    <r>
      <t xml:space="preserve">LOW - </t>
    </r>
    <r>
      <rPr>
        <b/>
        <sz val="11"/>
        <color indexed="36"/>
        <rFont val="Calibri"/>
        <family val="2"/>
      </rPr>
      <t>3E</t>
    </r>
  </si>
  <si>
    <r>
      <t xml:space="preserve">LOW - </t>
    </r>
    <r>
      <rPr>
        <b/>
        <sz val="11"/>
        <color indexed="36"/>
        <rFont val="Calibri"/>
        <family val="2"/>
      </rPr>
      <t>4E</t>
    </r>
  </si>
  <si>
    <r>
      <t xml:space="preserve">MED - </t>
    </r>
    <r>
      <rPr>
        <b/>
        <sz val="11"/>
        <color indexed="36"/>
        <rFont val="Calibri"/>
        <family val="2"/>
      </rPr>
      <t>5E</t>
    </r>
  </si>
  <si>
    <t>Note 1</t>
  </si>
  <si>
    <t>Note 2</t>
  </si>
  <si>
    <t>Note 3</t>
  </si>
  <si>
    <r>
      <rPr>
        <b/>
        <sz val="20"/>
        <color theme="1"/>
        <rFont val="Calibri"/>
        <family val="2"/>
        <scheme val="minor"/>
      </rPr>
      <t>S</t>
    </r>
    <r>
      <rPr>
        <b/>
        <sz val="11"/>
        <color theme="1"/>
        <rFont val="Calibri"/>
        <family val="2"/>
        <scheme val="minor"/>
      </rPr>
      <t>: Safety</t>
    </r>
  </si>
  <si>
    <r>
      <rPr>
        <b/>
        <sz val="20"/>
        <color theme="1"/>
        <rFont val="Calibri"/>
        <family val="2"/>
        <scheme val="minor"/>
      </rPr>
      <t>A</t>
    </r>
    <r>
      <rPr>
        <b/>
        <sz val="11"/>
        <color theme="1"/>
        <rFont val="Calibri"/>
        <family val="2"/>
        <scheme val="minor"/>
      </rPr>
      <t>: Assets</t>
    </r>
  </si>
  <si>
    <r>
      <rPr>
        <b/>
        <sz val="20"/>
        <color theme="1"/>
        <rFont val="Calibri"/>
        <family val="2"/>
        <scheme val="minor"/>
      </rPr>
      <t>F</t>
    </r>
    <r>
      <rPr>
        <b/>
        <sz val="11"/>
        <color theme="1"/>
        <rFont val="Calibri"/>
        <family val="2"/>
        <scheme val="minor"/>
      </rPr>
      <t>: Financial</t>
    </r>
  </si>
  <si>
    <r>
      <rPr>
        <b/>
        <sz val="20"/>
        <color theme="1"/>
        <rFont val="Calibri"/>
        <family val="2"/>
        <scheme val="minor"/>
      </rPr>
      <t>E</t>
    </r>
    <r>
      <rPr>
        <b/>
        <sz val="11"/>
        <color theme="1"/>
        <rFont val="Calibri"/>
        <family val="2"/>
        <scheme val="minor"/>
      </rPr>
      <t>: Environment</t>
    </r>
  </si>
  <si>
    <r>
      <rPr>
        <b/>
        <sz val="20"/>
        <color theme="1"/>
        <rFont val="Calibri"/>
        <family val="2"/>
        <scheme val="minor"/>
      </rPr>
      <t>R</t>
    </r>
    <r>
      <rPr>
        <b/>
        <sz val="11"/>
        <color theme="1"/>
        <rFont val="Calibri"/>
        <family val="2"/>
        <scheme val="minor"/>
      </rPr>
      <t>: Regulatory</t>
    </r>
  </si>
  <si>
    <r>
      <rPr>
        <b/>
        <sz val="20"/>
        <color theme="1"/>
        <rFont val="Calibri"/>
        <family val="2"/>
        <scheme val="minor"/>
      </rPr>
      <t>R</t>
    </r>
    <r>
      <rPr>
        <b/>
        <sz val="11"/>
        <color theme="1"/>
        <rFont val="Calibri"/>
        <family val="2"/>
        <scheme val="minor"/>
      </rPr>
      <t>: Reputation</t>
    </r>
  </si>
  <si>
    <r>
      <rPr>
        <b/>
        <sz val="16"/>
        <color theme="1"/>
        <rFont val="Calibri"/>
        <family val="2"/>
        <scheme val="minor"/>
      </rPr>
      <t>P</t>
    </r>
    <r>
      <rPr>
        <b/>
        <sz val="11"/>
        <color theme="1"/>
        <rFont val="Calibri"/>
        <family val="2"/>
        <scheme val="minor"/>
      </rPr>
      <t>: Performance</t>
    </r>
  </si>
  <si>
    <r>
      <rPr>
        <b/>
        <sz val="16"/>
        <color theme="1"/>
        <rFont val="Calibri"/>
        <family val="2"/>
        <scheme val="minor"/>
      </rPr>
      <t>B</t>
    </r>
    <r>
      <rPr>
        <b/>
        <sz val="11"/>
        <color theme="1"/>
        <rFont val="Calibri"/>
        <family val="2"/>
        <scheme val="minor"/>
      </rPr>
      <t xml:space="preserve">: Budget </t>
    </r>
  </si>
  <si>
    <r>
      <rPr>
        <b/>
        <sz val="16"/>
        <color theme="1"/>
        <rFont val="Calibri"/>
        <family val="2"/>
        <scheme val="minor"/>
      </rPr>
      <t>S</t>
    </r>
    <r>
      <rPr>
        <b/>
        <sz val="11"/>
        <color theme="1"/>
        <rFont val="Calibri"/>
        <family val="2"/>
        <scheme val="minor"/>
      </rPr>
      <t>: Schedule</t>
    </r>
  </si>
  <si>
    <t>Note 2
Note 3</t>
  </si>
  <si>
    <t>Note 1
Note 2</t>
  </si>
  <si>
    <t>Indicative Project Schedule Duration Range:</t>
  </si>
  <si>
    <t>Indicative Project Budget Range:</t>
  </si>
  <si>
    <t>Percentile</t>
  </si>
  <si>
    <t>&gt;90%</t>
  </si>
  <si>
    <t>60%-90%</t>
  </si>
  <si>
    <t>30%-&lt;60%</t>
  </si>
  <si>
    <t>&lt;10%</t>
  </si>
  <si>
    <t>10%-&lt;30%</t>
  </si>
  <si>
    <t>Acacia Ridge to Port of Brisbane</t>
  </si>
  <si>
    <t>Narrabri to North Star</t>
  </si>
  <si>
    <t>Environmental</t>
  </si>
  <si>
    <t>Reputational</t>
  </si>
  <si>
    <t>Max Current Consequence</t>
  </si>
  <si>
    <t>at</t>
  </si>
  <si>
    <t>au</t>
  </si>
  <si>
    <t>av</t>
  </si>
  <si>
    <t>bg</t>
  </si>
  <si>
    <t>nh</t>
  </si>
  <si>
    <t>Moree Bypass</t>
  </si>
  <si>
    <t>Parkes Bypass</t>
  </si>
  <si>
    <t>Narromine to Narrabri</t>
  </si>
  <si>
    <t>Early Works</t>
  </si>
  <si>
    <t>Existing Controls
(Implementation Commenced or Complete)</t>
  </si>
  <si>
    <t>NSW Border to Gowrie</t>
  </si>
  <si>
    <t>Gowrie to Helidon</t>
  </si>
  <si>
    <t>Helidon to Calvert</t>
  </si>
  <si>
    <t>Calvert to Kagaru</t>
  </si>
  <si>
    <t>R = Risk
O = Opportunity</t>
  </si>
  <si>
    <t>Status 
Open or Closed</t>
  </si>
  <si>
    <t>Risk Location</t>
  </si>
  <si>
    <t>If additional rows are required, then insert them above the bottom row of the current table and copy the formula and formatting into the new row(s) by copying an existing blank row.</t>
  </si>
  <si>
    <t>Tottenham to Albury</t>
  </si>
  <si>
    <t>Albury to Illabo</t>
  </si>
  <si>
    <t>Planned Future Controls
(Planned but implementation not yet commenced)</t>
  </si>
  <si>
    <t>Responsibility</t>
  </si>
  <si>
    <t>By When</t>
  </si>
  <si>
    <t>Completed by</t>
  </si>
  <si>
    <t>Changes (update, workshop, etc)</t>
  </si>
  <si>
    <t>Consulant</t>
  </si>
  <si>
    <t>Replace this text with the engineering firm(s)</t>
  </si>
  <si>
    <t>Project Section</t>
  </si>
  <si>
    <t>Safety in Design Hazard/Issue</t>
  </si>
  <si>
    <t>Last edit date</t>
  </si>
  <si>
    <t>Ref #</t>
  </si>
  <si>
    <t>T2A</t>
  </si>
  <si>
    <t>A2I</t>
  </si>
  <si>
    <t>I2S</t>
  </si>
  <si>
    <t>S2P</t>
  </si>
  <si>
    <t>P2N</t>
  </si>
  <si>
    <t>N2N</t>
  </si>
  <si>
    <t>Narabri to North Star</t>
  </si>
  <si>
    <t>N2NS</t>
  </si>
  <si>
    <t>Noirth Star to NSW/Bld Borber</t>
  </si>
  <si>
    <t>N2B</t>
  </si>
  <si>
    <t>NSW/QLd border to Gowrie</t>
  </si>
  <si>
    <t>B2G</t>
  </si>
  <si>
    <t>G2H</t>
  </si>
  <si>
    <t>H2C</t>
  </si>
  <si>
    <t>C2K</t>
  </si>
  <si>
    <t>K2AC</t>
  </si>
  <si>
    <t>Sections</t>
  </si>
  <si>
    <t>Disciplines</t>
  </si>
  <si>
    <t>M</t>
  </si>
  <si>
    <t>S</t>
  </si>
  <si>
    <t>T</t>
  </si>
  <si>
    <t>Discipline</t>
  </si>
  <si>
    <t>Action Owner</t>
  </si>
  <si>
    <t>SAFETY IN DESIGN WORKSHOP ATTENDANCE</t>
  </si>
  <si>
    <t>Project Name</t>
  </si>
  <si>
    <t>Life Cycle Phase</t>
  </si>
  <si>
    <t>Safety in Desgin Risk Template</t>
  </si>
  <si>
    <t>Concept</t>
  </si>
  <si>
    <t>Feasibility</t>
  </si>
  <si>
    <t>Assessment</t>
  </si>
  <si>
    <t>Approval</t>
  </si>
  <si>
    <t>Implementation</t>
  </si>
  <si>
    <t>Close-out</t>
  </si>
  <si>
    <t>Phases - EGP-20-01</t>
  </si>
  <si>
    <t>Programme / Project</t>
  </si>
  <si>
    <t>Buildings</t>
  </si>
  <si>
    <t>Civil - Rail</t>
  </si>
  <si>
    <t>Civil - Road</t>
  </si>
  <si>
    <t>Environmental &amp; Investigations</t>
  </si>
  <si>
    <t>Rail Systems</t>
  </si>
  <si>
    <t>Structures</t>
  </si>
  <si>
    <t>Tunnels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</si>
</sst>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d/mm/yy;@"/>
    <numFmt numFmtId="168" formatCode="_-[$$-C09]* #,##0_-;\-[$$-C09]* #,##0_-;_-[$$-C09]* &quot;-&quot;??_-;_-@_-"/>
    <numFmt numFmtId="169" formatCode="&quot;$&quot;\ #,##0;[Red]\(&quot;$&quot;\ #,##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12"/>
      <name val="Arial"/>
      <family val="2"/>
    </font>
    <font>
      <sz val="10"/>
      <name val="Arial"/>
      <family val="2"/>
    </font>
    <font>
      <sz val="10"/>
      <color indexed="8"/>
      <name val="Arial"/>
      <family val="2"/>
    </font>
    <font>
      <b/>
      <sz val="10"/>
      <color indexed="10"/>
      <name val="Arial"/>
      <family val="2"/>
    </font>
    <font>
      <sz val="10"/>
      <color indexed="8"/>
      <name val="Arial"/>
      <family val="2"/>
    </font>
    <font>
      <sz val="10"/>
      <color indexed="10"/>
      <name val="Arial"/>
      <family val="2"/>
    </font>
    <font>
      <sz val="10"/>
      <name val="Arial"/>
      <family val="2"/>
    </font>
    <font>
      <sz val="11"/>
      <name val="Helvetica"/>
      <family val="2"/>
    </font>
    <font>
      <sz val="10"/>
      <name val="Helvetica"/>
      <family val="2"/>
    </font>
    <font>
      <b/>
      <sz val="10"/>
      <name val="Helvetic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scheme val="minor"/>
    </font>
    <font>
      <sz val="10"/>
      <color theme="1"/>
      <name val="Arial"/>
      <family val="2"/>
    </font>
    <font>
      <sz val="9"/>
      <color indexed="8"/>
      <name val="Times New Roman"/>
      <family val="1"/>
    </font>
    <font>
      <sz val="8"/>
      <color indexed="8"/>
      <name val="Arial"/>
      <family val="2"/>
    </font>
    <font>
      <sz val="9"/>
      <color theme="1"/>
      <name val="Arial"/>
      <family val="2"/>
    </font>
    <font>
      <sz val="10"/>
      <color indexed="8"/>
      <name val="MS Sans Serif"/>
      <family val="2"/>
    </font>
    <font>
      <sz val="10"/>
      <color theme="0"/>
      <name val="Arial"/>
      <family val="2"/>
    </font>
    <font>
      <sz val="10"/>
      <color rgb="FFFF0000"/>
      <name val="Arial"/>
      <family val="2"/>
    </font>
    <font>
      <b/>
      <sz val="11"/>
      <color theme="1"/>
      <name val="Calibri"/>
      <family val="2"/>
      <scheme val="minor"/>
    </font>
    <font>
      <sz val="10"/>
      <color theme="1"/>
      <name val="Calibri"/>
      <family val="2"/>
      <scheme val="minor"/>
    </font>
    <font>
      <u/>
      <sz val="10"/>
      <color theme="1"/>
      <name val="Calibri"/>
      <family val="2"/>
      <scheme val="minor"/>
    </font>
    <font>
      <b/>
      <i/>
      <sz val="11"/>
      <color theme="1"/>
      <name val="Calibri"/>
      <family val="2"/>
      <scheme val="minor"/>
    </font>
    <font>
      <b/>
      <sz val="12"/>
      <color theme="1"/>
      <name val="Calibri"/>
      <family val="2"/>
      <scheme val="minor"/>
    </font>
    <font>
      <b/>
      <sz val="24"/>
      <color theme="1"/>
      <name val="Calibri"/>
      <family val="2"/>
      <scheme val="minor"/>
    </font>
    <font>
      <sz val="11"/>
      <name val="Arial"/>
      <family val="2"/>
    </font>
    <font>
      <i/>
      <sz val="11"/>
      <name val="Calibri"/>
      <family val="2"/>
      <scheme val="minor"/>
    </font>
    <font>
      <b/>
      <sz val="11"/>
      <color rgb="FF7030A0"/>
      <name val="Calibri"/>
      <family val="2"/>
      <scheme val="minor"/>
    </font>
    <font>
      <b/>
      <sz val="11"/>
      <name val="Calibri"/>
      <family val="2"/>
      <scheme val="minor"/>
    </font>
    <font>
      <sz val="11"/>
      <name val="Calibri"/>
      <family val="2"/>
      <scheme val="minor"/>
    </font>
    <font>
      <b/>
      <sz val="11"/>
      <color indexed="36"/>
      <name val="Calibri"/>
      <family val="2"/>
    </font>
    <font>
      <b/>
      <sz val="20"/>
      <color theme="1"/>
      <name val="Calibri"/>
      <family val="2"/>
      <scheme val="minor"/>
    </font>
    <font>
      <b/>
      <sz val="16"/>
      <color theme="1"/>
      <name val="Calibri"/>
      <family val="2"/>
      <scheme val="minor"/>
    </font>
    <font>
      <sz val="10"/>
      <color theme="3"/>
      <name val="Calibri"/>
      <family val="2"/>
      <scheme val="minor"/>
    </font>
    <font>
      <b/>
      <sz val="10"/>
      <color theme="0"/>
      <name val="Arial"/>
      <family val="2"/>
    </font>
    <font>
      <b/>
      <sz val="8"/>
      <color theme="0"/>
      <name val="Arial"/>
      <family val="2"/>
    </font>
    <font>
      <b/>
      <sz val="12"/>
      <color theme="1"/>
      <name val="Arial"/>
      <family val="2"/>
    </font>
    <font>
      <sz val="10"/>
      <color theme="1"/>
      <name val="Arial"/>
      <family val="2"/>
    </font>
    <font>
      <sz val="9"/>
      <color indexed="81"/>
      <name val="Tahoma"/>
      <family val="2"/>
    </font>
    <font>
      <sz val="36"/>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indexed="44"/>
        <bgColor indexed="64"/>
      </patternFill>
    </fill>
    <fill>
      <patternFill patternType="solid">
        <fgColor indexed="6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43"/>
        <bgColor indexed="64"/>
      </patternFill>
    </fill>
    <fill>
      <patternFill patternType="solid">
        <fgColor theme="4" tint="0.79998168889431442"/>
        <bgColor indexed="64"/>
      </patternFill>
    </fill>
    <fill>
      <patternFill patternType="solid">
        <fgColor rgb="FFFFFF66"/>
        <bgColor indexed="64"/>
      </patternFill>
    </fill>
    <fill>
      <patternFill patternType="solid">
        <fgColor rgb="FFDDDDDD"/>
        <bgColor indexed="64"/>
      </patternFill>
    </fill>
    <fill>
      <patternFill patternType="solid">
        <fgColor indexed="9"/>
      </patternFill>
    </fill>
    <fill>
      <patternFill patternType="solid">
        <fgColor rgb="FF333399"/>
        <bgColor rgb="FF333399"/>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002060"/>
        <bgColor indexed="64"/>
      </patternFill>
    </fill>
    <fill>
      <patternFill patternType="solid">
        <fgColor theme="5" tint="0.39994506668294322"/>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717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9" fillId="0" borderId="0"/>
    <xf numFmtId="0" fontId="35" fillId="0" borderId="0"/>
    <xf numFmtId="0" fontId="9" fillId="0" borderId="0"/>
    <xf numFmtId="0" fontId="9" fillId="0" borderId="0"/>
    <xf numFmtId="0" fontId="9" fillId="23" borderId="7" applyNumberFormat="0" applyFont="0" applyAlignment="0" applyProtection="0"/>
    <xf numFmtId="0" fontId="30" fillId="20" borderId="8" applyNumberFormat="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5" fillId="0" borderId="0"/>
    <xf numFmtId="0" fontId="5" fillId="0" borderId="0"/>
    <xf numFmtId="0" fontId="5" fillId="0" borderId="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6"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11" fillId="27" borderId="0"/>
    <xf numFmtId="0" fontId="8" fillId="0" borderId="0"/>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0" borderId="15">
      <alignment horizontal="right"/>
    </xf>
    <xf numFmtId="0" fontId="5" fillId="53" borderId="15">
      <alignment horizontal="right"/>
    </xf>
    <xf numFmtId="0" fontId="38" fillId="54" borderId="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ont="0" applyFill="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0" fontId="3" fillId="34" borderId="3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0" fontId="41" fillId="55" borderId="15"/>
    <xf numFmtId="0" fontId="2" fillId="0" borderId="0"/>
    <xf numFmtId="44" fontId="2" fillId="0" borderId="0" applyFont="0" applyFill="0" applyBorder="0" applyAlignment="0" applyProtection="0"/>
    <xf numFmtId="43" fontId="2" fillId="0" borderId="0" applyFont="0" applyFill="0" applyBorder="0" applyAlignment="0" applyProtection="0"/>
  </cellStyleXfs>
  <cellXfs count="269">
    <xf numFmtId="0" fontId="0" fillId="0" borderId="0" xfId="0"/>
    <xf numFmtId="0" fontId="0" fillId="0" borderId="0" xfId="0" applyBorder="1"/>
    <xf numFmtId="0" fontId="0" fillId="0" borderId="0" xfId="0" applyFill="1"/>
    <xf numFmtId="0" fontId="0" fillId="0" borderId="0" xfId="0" applyAlignment="1">
      <alignment horizontal="centerContinuous"/>
    </xf>
    <xf numFmtId="0" fontId="6" fillId="28" borderId="16" xfId="0" applyFont="1" applyFill="1" applyBorder="1" applyAlignment="1">
      <alignment horizontal="center" wrapText="1"/>
    </xf>
    <xf numFmtId="0" fontId="11" fillId="28" borderId="16" xfId="0" applyFont="1" applyFill="1" applyBorder="1" applyAlignment="1">
      <alignment horizontal="center" wrapText="1"/>
    </xf>
    <xf numFmtId="0" fontId="9" fillId="0" borderId="0" xfId="0" applyFont="1"/>
    <xf numFmtId="0" fontId="6" fillId="28" borderId="17" xfId="0" applyFont="1" applyFill="1" applyBorder="1" applyAlignment="1">
      <alignment horizontal="center" wrapText="1"/>
    </xf>
    <xf numFmtId="0" fontId="11" fillId="28" borderId="17" xfId="0" applyFont="1" applyFill="1" applyBorder="1" applyAlignment="1">
      <alignment horizontal="center" wrapText="1"/>
    </xf>
    <xf numFmtId="0" fontId="6" fillId="28" borderId="18" xfId="0" applyFont="1" applyFill="1" applyBorder="1" applyAlignment="1">
      <alignment horizontal="center" wrapText="1"/>
    </xf>
    <xf numFmtId="14" fontId="11" fillId="28" borderId="18" xfId="0" applyNumberFormat="1" applyFont="1" applyFill="1" applyBorder="1" applyAlignment="1">
      <alignment horizontal="center" wrapText="1"/>
    </xf>
    <xf numFmtId="0" fontId="0" fillId="0" borderId="19" xfId="0" applyBorder="1" applyAlignment="1">
      <alignment wrapText="1"/>
    </xf>
    <xf numFmtId="0" fontId="0" fillId="0" borderId="19" xfId="0" applyBorder="1" applyAlignment="1">
      <alignment horizontal="center" wrapText="1"/>
    </xf>
    <xf numFmtId="0" fontId="0" fillId="0" borderId="20" xfId="0" applyBorder="1" applyAlignment="1">
      <alignment wrapText="1"/>
    </xf>
    <xf numFmtId="0" fontId="0" fillId="0" borderId="21" xfId="0" applyBorder="1" applyAlignment="1">
      <alignment wrapText="1"/>
    </xf>
    <xf numFmtId="0" fontId="0" fillId="0" borderId="0" xfId="0" applyAlignment="1">
      <alignment wrapText="1"/>
    </xf>
    <xf numFmtId="0" fontId="6" fillId="29" borderId="15" xfId="0" applyFont="1" applyFill="1" applyBorder="1" applyAlignment="1">
      <alignment horizontal="center" vertical="center" wrapText="1"/>
    </xf>
    <xf numFmtId="0" fontId="6" fillId="29" borderId="22" xfId="0" applyFont="1" applyFill="1" applyBorder="1" applyAlignment="1">
      <alignment horizontal="center" vertical="center" wrapText="1"/>
    </xf>
    <xf numFmtId="0" fontId="17" fillId="24" borderId="15" xfId="0" applyNumberFormat="1" applyFont="1" applyFill="1" applyBorder="1" applyAlignment="1">
      <alignment horizontal="center" vertical="center" textRotation="90" wrapText="1"/>
    </xf>
    <xf numFmtId="0" fontId="14" fillId="0" borderId="0" xfId="0" applyFont="1" applyFill="1"/>
    <xf numFmtId="166" fontId="12" fillId="24" borderId="15" xfId="31" applyNumberFormat="1" applyFont="1" applyFill="1" applyBorder="1" applyAlignment="1" applyProtection="1">
      <alignment vertical="center" wrapText="1"/>
      <protection locked="0"/>
    </xf>
    <xf numFmtId="0" fontId="34" fillId="0" borderId="20"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5" fillId="0" borderId="0" xfId="0" applyFont="1"/>
    <xf numFmtId="0" fontId="5" fillId="24" borderId="11" xfId="0" applyFont="1" applyFill="1" applyBorder="1"/>
    <xf numFmtId="0" fontId="5" fillId="25" borderId="11" xfId="0" applyFont="1" applyFill="1" applyBorder="1"/>
    <xf numFmtId="0" fontId="5" fillId="25" borderId="12" xfId="0" applyFont="1" applyFill="1" applyBorder="1"/>
    <xf numFmtId="0" fontId="5" fillId="27" borderId="15" xfId="0" applyFont="1" applyFill="1" applyBorder="1"/>
    <xf numFmtId="0" fontId="5" fillId="26" borderId="15" xfId="0" applyFont="1" applyFill="1" applyBorder="1"/>
    <xf numFmtId="0" fontId="5" fillId="24" borderId="15" xfId="0" applyFont="1" applyFill="1" applyBorder="1"/>
    <xf numFmtId="0" fontId="5" fillId="25" borderId="15" xfId="0" applyFont="1" applyFill="1" applyBorder="1"/>
    <xf numFmtId="0" fontId="5" fillId="26" borderId="10" xfId="0" applyFont="1" applyFill="1" applyBorder="1"/>
    <xf numFmtId="0" fontId="5" fillId="27" borderId="14" xfId="0" applyFont="1" applyFill="1" applyBorder="1"/>
    <xf numFmtId="0" fontId="5" fillId="25" borderId="23" xfId="0" applyFont="1" applyFill="1" applyBorder="1"/>
    <xf numFmtId="0" fontId="5" fillId="24" borderId="23" xfId="0" applyFont="1" applyFill="1" applyBorder="1"/>
    <xf numFmtId="0" fontId="5" fillId="26" borderId="23" xfId="0" applyFont="1" applyFill="1" applyBorder="1"/>
    <xf numFmtId="0" fontId="5" fillId="27" borderId="34" xfId="0" applyFont="1" applyFill="1" applyBorder="1"/>
    <xf numFmtId="0" fontId="5" fillId="27" borderId="35" xfId="0" applyFont="1" applyFill="1" applyBorder="1"/>
    <xf numFmtId="0" fontId="5" fillId="26" borderId="36" xfId="0" applyFont="1" applyFill="1" applyBorder="1"/>
    <xf numFmtId="0" fontId="5" fillId="0" borderId="0" xfId="0" applyFont="1" applyFill="1" applyAlignment="1">
      <alignment vertical="center" wrapText="1"/>
    </xf>
    <xf numFmtId="167" fontId="36" fillId="30" borderId="15" xfId="50" applyNumberFormat="1" applyFont="1" applyFill="1" applyBorder="1" applyAlignment="1">
      <alignment horizontal="center" vertical="center" textRotation="90" wrapText="1"/>
    </xf>
    <xf numFmtId="0" fontId="5" fillId="0" borderId="0" xfId="0" applyFont="1" applyFill="1"/>
    <xf numFmtId="0" fontId="36" fillId="0" borderId="15" xfId="0" applyFont="1" applyFill="1" applyBorder="1" applyAlignment="1">
      <alignment horizontal="center" vertical="center" textRotation="90" wrapText="1"/>
    </xf>
    <xf numFmtId="0" fontId="0" fillId="0" borderId="0" xfId="0" applyAlignment="1">
      <alignment horizontal="left" vertical="center"/>
    </xf>
    <xf numFmtId="0" fontId="6" fillId="29" borderId="15" xfId="0" applyFont="1" applyFill="1" applyBorder="1" applyAlignment="1">
      <alignment horizontal="center" vertical="center" textRotation="90" wrapText="1"/>
    </xf>
    <xf numFmtId="0" fontId="2" fillId="0" borderId="0" xfId="7169"/>
    <xf numFmtId="0" fontId="43" fillId="0" borderId="55" xfId="7169" applyFont="1" applyBorder="1" applyAlignment="1">
      <alignment horizontal="right"/>
    </xf>
    <xf numFmtId="0" fontId="43" fillId="0" borderId="0" xfId="7169" applyFont="1"/>
    <xf numFmtId="0" fontId="2" fillId="0" borderId="0" xfId="7169" applyAlignment="1">
      <alignment horizontal="right"/>
    </xf>
    <xf numFmtId="166" fontId="0" fillId="0" borderId="0" xfId="7170" applyNumberFormat="1" applyFont="1"/>
    <xf numFmtId="9" fontId="2" fillId="0" borderId="0" xfId="7169" applyNumberFormat="1"/>
    <xf numFmtId="10" fontId="2" fillId="0" borderId="0" xfId="7169" applyNumberFormat="1"/>
    <xf numFmtId="10" fontId="0" fillId="0" borderId="0" xfId="7171" applyNumberFormat="1" applyFont="1"/>
    <xf numFmtId="0" fontId="43" fillId="0" borderId="0" xfId="7169" applyFont="1" applyAlignment="1">
      <alignment horizontal="right"/>
    </xf>
    <xf numFmtId="0" fontId="44" fillId="57" borderId="15" xfId="7169" applyFont="1" applyFill="1" applyBorder="1" applyAlignment="1">
      <alignment horizontal="center" vertical="center" wrapText="1"/>
    </xf>
    <xf numFmtId="0" fontId="44" fillId="58" borderId="15" xfId="7169" applyFont="1" applyFill="1" applyBorder="1" applyAlignment="1">
      <alignment horizontal="center" vertical="center" wrapText="1"/>
    </xf>
    <xf numFmtId="0" fontId="46" fillId="51" borderId="15" xfId="7169" applyFont="1" applyFill="1" applyBorder="1" applyAlignment="1">
      <alignment horizontal="center"/>
    </xf>
    <xf numFmtId="0" fontId="48" fillId="0" borderId="0" xfId="7169" applyFont="1" applyAlignment="1">
      <alignment vertical="center"/>
    </xf>
    <xf numFmtId="0" fontId="49" fillId="0" borderId="0" xfId="1940" applyFont="1" applyAlignment="1">
      <alignment horizontal="center" vertical="center" wrapText="1"/>
    </xf>
    <xf numFmtId="0" fontId="49" fillId="0" borderId="0" xfId="1940" applyFont="1"/>
    <xf numFmtId="0" fontId="46" fillId="51" borderId="10" xfId="1940" applyFont="1" applyFill="1" applyBorder="1" applyAlignment="1">
      <alignment horizontal="center" vertical="top" wrapText="1"/>
    </xf>
    <xf numFmtId="0" fontId="50" fillId="51" borderId="42" xfId="1940" applyFont="1" applyFill="1" applyBorder="1" applyAlignment="1">
      <alignment horizontal="center" vertical="center" wrapText="1"/>
    </xf>
    <xf numFmtId="0" fontId="50" fillId="51" borderId="16" xfId="1940" applyFont="1" applyFill="1" applyBorder="1" applyAlignment="1">
      <alignment horizontal="center" vertical="center" wrapText="1"/>
    </xf>
    <xf numFmtId="0" fontId="50" fillId="51" borderId="43" xfId="1940" applyFont="1" applyFill="1" applyBorder="1" applyAlignment="1">
      <alignment horizontal="center" vertical="center" wrapText="1"/>
    </xf>
    <xf numFmtId="0" fontId="2" fillId="0" borderId="0" xfId="7169" applyFont="1"/>
    <xf numFmtId="0" fontId="49" fillId="0" borderId="13" xfId="1940" applyFont="1" applyBorder="1" applyAlignment="1">
      <alignment horizontal="right" vertical="center" wrapText="1"/>
    </xf>
    <xf numFmtId="0" fontId="49" fillId="0" borderId="44" xfId="1940" applyFont="1" applyBorder="1" applyAlignment="1">
      <alignment horizontal="center" vertical="top" wrapText="1"/>
    </xf>
    <xf numFmtId="0" fontId="50" fillId="51" borderId="38" xfId="1940" applyFont="1" applyFill="1" applyBorder="1" applyAlignment="1">
      <alignment horizontal="center" vertical="center" wrapText="1"/>
    </xf>
    <xf numFmtId="0" fontId="50" fillId="51" borderId="17" xfId="1940" applyFont="1" applyFill="1" applyBorder="1" applyAlignment="1">
      <alignment horizontal="center" vertical="center" wrapText="1"/>
    </xf>
    <xf numFmtId="0" fontId="50" fillId="51" borderId="39" xfId="1940" applyFont="1" applyFill="1" applyBorder="1" applyAlignment="1">
      <alignment horizontal="center" vertical="center" wrapText="1"/>
    </xf>
    <xf numFmtId="0" fontId="51" fillId="48" borderId="10" xfId="1940" applyFont="1" applyFill="1" applyBorder="1" applyAlignment="1">
      <alignment horizontal="center" vertical="center" wrapText="1"/>
    </xf>
    <xf numFmtId="0" fontId="52" fillId="49" borderId="29" xfId="1940" applyFont="1" applyFill="1" applyBorder="1" applyAlignment="1">
      <alignment horizontal="center" vertical="center" wrapText="1"/>
    </xf>
    <xf numFmtId="0" fontId="43" fillId="49" borderId="25" xfId="1940" applyFont="1" applyFill="1" applyBorder="1" applyAlignment="1">
      <alignment horizontal="center" vertical="center" wrapText="1"/>
    </xf>
    <xf numFmtId="0" fontId="52" fillId="33" borderId="28" xfId="1940" applyFont="1" applyFill="1" applyBorder="1" applyAlignment="1">
      <alignment horizontal="center" vertical="center" wrapText="1"/>
    </xf>
    <xf numFmtId="0" fontId="52" fillId="52" borderId="15" xfId="1940" applyFont="1" applyFill="1" applyBorder="1" applyAlignment="1">
      <alignment horizontal="center" vertical="center" wrapText="1"/>
    </xf>
    <xf numFmtId="0" fontId="52" fillId="32" borderId="15" xfId="1940" applyFont="1" applyFill="1" applyBorder="1" applyAlignment="1">
      <alignment horizontal="center" vertical="center" wrapText="1"/>
    </xf>
    <xf numFmtId="0" fontId="52" fillId="31" borderId="15" xfId="1940" applyFont="1" applyFill="1" applyBorder="1" applyAlignment="1">
      <alignment horizontal="center" vertical="center" wrapText="1"/>
    </xf>
    <xf numFmtId="0" fontId="52" fillId="31" borderId="23" xfId="1940" applyFont="1" applyFill="1" applyBorder="1" applyAlignment="1">
      <alignment horizontal="center" vertical="center" wrapText="1"/>
    </xf>
    <xf numFmtId="0" fontId="52" fillId="33" borderId="15" xfId="1940" applyFont="1" applyFill="1" applyBorder="1" applyAlignment="1">
      <alignment horizontal="center" vertical="center" wrapText="1"/>
    </xf>
    <xf numFmtId="0" fontId="52" fillId="32" borderId="23" xfId="1940" applyFont="1" applyFill="1" applyBorder="1" applyAlignment="1">
      <alignment horizontal="center" vertical="center" wrapText="1"/>
    </xf>
    <xf numFmtId="0" fontId="52" fillId="52" borderId="23" xfId="1940" applyFont="1" applyFill="1" applyBorder="1" applyAlignment="1">
      <alignment horizontal="center" vertical="center" wrapText="1"/>
    </xf>
    <xf numFmtId="0" fontId="52" fillId="33" borderId="54" xfId="1940" applyFont="1" applyFill="1" applyBorder="1" applyAlignment="1">
      <alignment horizontal="center" vertical="center" wrapText="1"/>
    </xf>
    <xf numFmtId="0" fontId="52" fillId="33" borderId="35" xfId="1940" applyFont="1" applyFill="1" applyBorder="1" applyAlignment="1">
      <alignment horizontal="center" vertical="center" wrapText="1"/>
    </xf>
    <xf numFmtId="0" fontId="52" fillId="52" borderId="36" xfId="1940" applyFont="1" applyFill="1" applyBorder="1" applyAlignment="1">
      <alignment horizontal="center" vertical="center" wrapText="1"/>
    </xf>
    <xf numFmtId="0" fontId="46" fillId="51" borderId="45" xfId="1940" applyFont="1" applyFill="1" applyBorder="1" applyAlignment="1">
      <alignment horizontal="center" vertical="center" wrapText="1"/>
    </xf>
    <xf numFmtId="0" fontId="2" fillId="49" borderId="28" xfId="7169" applyFont="1" applyFill="1" applyBorder="1" applyAlignment="1">
      <alignment horizontal="center" vertical="center" wrapText="1"/>
    </xf>
    <xf numFmtId="0" fontId="2" fillId="49" borderId="28" xfId="7169" applyFont="1" applyFill="1" applyBorder="1" applyAlignment="1">
      <alignment horizontal="center" vertical="center"/>
    </xf>
    <xf numFmtId="0" fontId="43" fillId="49" borderId="28" xfId="7169" applyFont="1" applyFill="1" applyBorder="1" applyAlignment="1">
      <alignment horizontal="left" vertical="center"/>
    </xf>
    <xf numFmtId="0" fontId="43" fillId="49" borderId="28" xfId="7169" applyFont="1" applyFill="1" applyBorder="1" applyAlignment="1">
      <alignment horizontal="left" vertical="center" wrapText="1"/>
    </xf>
    <xf numFmtId="0" fontId="50" fillId="51" borderId="47" xfId="1940" applyFont="1" applyFill="1" applyBorder="1" applyAlignment="1">
      <alignment horizontal="center" vertical="center" wrapText="1"/>
    </xf>
    <xf numFmtId="0" fontId="50" fillId="51" borderId="50" xfId="1940" applyFont="1" applyFill="1" applyBorder="1" applyAlignment="1">
      <alignment horizontal="center" vertical="center" wrapText="1"/>
    </xf>
    <xf numFmtId="0" fontId="50" fillId="51" borderId="52" xfId="1940" applyFont="1" applyFill="1" applyBorder="1" applyAlignment="1">
      <alignment horizontal="center" vertical="center" wrapText="1"/>
    </xf>
    <xf numFmtId="0" fontId="51" fillId="48" borderId="30" xfId="1940" applyFont="1" applyFill="1" applyBorder="1" applyAlignment="1">
      <alignment horizontal="center" vertical="center"/>
    </xf>
    <xf numFmtId="0" fontId="52" fillId="52" borderId="33" xfId="1940" applyFont="1" applyFill="1" applyBorder="1" applyAlignment="1">
      <alignment horizontal="center" vertical="center" wrapText="1"/>
    </xf>
    <xf numFmtId="0" fontId="52" fillId="52" borderId="31" xfId="1940" applyFont="1" applyFill="1" applyBorder="1" applyAlignment="1">
      <alignment horizontal="center" vertical="center" wrapText="1"/>
    </xf>
    <xf numFmtId="0" fontId="52" fillId="32" borderId="31" xfId="1940" applyFont="1" applyFill="1" applyBorder="1" applyAlignment="1">
      <alignment horizontal="center" vertical="center" wrapText="1"/>
    </xf>
    <xf numFmtId="0" fontId="52" fillId="31" borderId="31" xfId="1940" applyFont="1" applyFill="1" applyBorder="1" applyAlignment="1">
      <alignment horizontal="center" vertical="center" wrapText="1"/>
    </xf>
    <xf numFmtId="0" fontId="52" fillId="31" borderId="32" xfId="1940" applyFont="1" applyFill="1" applyBorder="1" applyAlignment="1">
      <alignment horizontal="center" vertical="center" wrapText="1"/>
    </xf>
    <xf numFmtId="0" fontId="51" fillId="48" borderId="14" xfId="1940" applyFont="1" applyFill="1" applyBorder="1" applyAlignment="1">
      <alignment horizontal="center" vertical="center"/>
    </xf>
    <xf numFmtId="0" fontId="51" fillId="48" borderId="34" xfId="1940" applyFont="1" applyFill="1" applyBorder="1" applyAlignment="1">
      <alignment horizontal="center" vertical="center"/>
    </xf>
    <xf numFmtId="0" fontId="46" fillId="51" borderId="23" xfId="7169" applyFont="1" applyFill="1" applyBorder="1" applyAlignment="1">
      <alignment horizontal="center"/>
    </xf>
    <xf numFmtId="0" fontId="44" fillId="58" borderId="23" xfId="7169" applyFont="1" applyFill="1" applyBorder="1" applyAlignment="1">
      <alignment horizontal="center" vertical="center" wrapText="1"/>
    </xf>
    <xf numFmtId="0" fontId="44" fillId="57" borderId="23" xfId="7169" applyFont="1" applyFill="1" applyBorder="1" applyAlignment="1">
      <alignment horizontal="center" vertical="center" wrapText="1"/>
    </xf>
    <xf numFmtId="0" fontId="51" fillId="48" borderId="57" xfId="1940" applyFont="1" applyFill="1" applyBorder="1" applyAlignment="1">
      <alignment horizontal="center" vertical="center" wrapText="1"/>
    </xf>
    <xf numFmtId="0" fontId="43" fillId="49" borderId="29" xfId="1940" applyFont="1" applyFill="1" applyBorder="1" applyAlignment="1">
      <alignment horizontal="center" vertical="center" wrapText="1"/>
    </xf>
    <xf numFmtId="0" fontId="53" fillId="50" borderId="46" xfId="1940" applyFont="1" applyFill="1" applyBorder="1" applyAlignment="1">
      <alignment horizontal="center" vertical="center" wrapText="1"/>
    </xf>
    <xf numFmtId="0" fontId="53" fillId="50" borderId="49" xfId="1940" applyFont="1" applyFill="1" applyBorder="1" applyAlignment="1">
      <alignment horizontal="center" vertical="center" wrapText="1"/>
    </xf>
    <xf numFmtId="0" fontId="53" fillId="50" borderId="51" xfId="1940" applyFont="1" applyFill="1" applyBorder="1" applyAlignment="1">
      <alignment horizontal="center" vertical="center" wrapText="1"/>
    </xf>
    <xf numFmtId="0" fontId="53" fillId="50" borderId="46" xfId="1940" applyFont="1" applyFill="1" applyBorder="1" applyAlignment="1">
      <alignment horizontal="left" vertical="center" wrapText="1"/>
    </xf>
    <xf numFmtId="0" fontId="53" fillId="50" borderId="49" xfId="1940" applyFont="1" applyFill="1" applyBorder="1" applyAlignment="1">
      <alignment horizontal="left" vertical="center" wrapText="1"/>
    </xf>
    <xf numFmtId="0" fontId="53" fillId="50" borderId="51" xfId="1940" applyFont="1" applyFill="1" applyBorder="1" applyAlignment="1">
      <alignment horizontal="left" vertical="center" wrapText="1"/>
    </xf>
    <xf numFmtId="0" fontId="58" fillId="59" borderId="27" xfId="0" applyFont="1" applyFill="1" applyBorder="1" applyAlignment="1">
      <alignment horizontal="center" vertical="center" textRotation="90"/>
    </xf>
    <xf numFmtId="0" fontId="58" fillId="59" borderId="28" xfId="0" applyFont="1" applyFill="1" applyBorder="1" applyAlignment="1">
      <alignment horizontal="center" vertical="center" textRotation="90" wrapText="1"/>
    </xf>
    <xf numFmtId="0" fontId="58" fillId="59" borderId="15" xfId="0" applyFont="1" applyFill="1" applyBorder="1" applyAlignment="1">
      <alignment horizontal="center" vertical="center" wrapText="1"/>
    </xf>
    <xf numFmtId="0" fontId="6" fillId="60" borderId="0" xfId="0" applyFont="1" applyFill="1" applyAlignment="1">
      <alignment horizontal="center" vertical="center" textRotation="90"/>
    </xf>
    <xf numFmtId="0" fontId="6" fillId="60" borderId="0" xfId="0" applyFont="1" applyFill="1" applyAlignment="1">
      <alignment horizontal="center" vertical="center" textRotation="90" wrapText="1"/>
    </xf>
    <xf numFmtId="0" fontId="17" fillId="24" borderId="17" xfId="0" applyNumberFormat="1" applyFont="1" applyFill="1" applyBorder="1" applyAlignment="1">
      <alignment horizontal="center" vertical="center" textRotation="90" wrapText="1"/>
    </xf>
    <xf numFmtId="0" fontId="15" fillId="0" borderId="15" xfId="0" applyFont="1" applyBorder="1" applyAlignment="1">
      <alignment vertical="center"/>
    </xf>
    <xf numFmtId="0" fontId="0" fillId="0" borderId="0" xfId="0" applyAlignment="1">
      <alignment vertical="top"/>
    </xf>
    <xf numFmtId="0" fontId="36" fillId="0" borderId="15" xfId="0" applyFont="1" applyFill="1" applyBorder="1" applyAlignment="1">
      <alignment horizontal="left" vertical="top" wrapText="1"/>
    </xf>
    <xf numFmtId="0" fontId="36" fillId="0" borderId="15" xfId="5549" applyFont="1" applyFill="1" applyBorder="1" applyAlignment="1">
      <alignment vertical="top" wrapText="1"/>
    </xf>
    <xf numFmtId="0" fontId="36" fillId="0" borderId="15" xfId="0" applyFont="1" applyBorder="1" applyAlignment="1">
      <alignment vertical="top" wrapText="1"/>
    </xf>
    <xf numFmtId="0" fontId="36" fillId="0" borderId="15" xfId="0" applyFont="1" applyFill="1" applyBorder="1" applyAlignment="1">
      <alignment horizontal="center" vertical="top" wrapText="1"/>
    </xf>
    <xf numFmtId="0" fontId="36" fillId="0" borderId="15" xfId="0" applyFont="1" applyFill="1" applyBorder="1" applyAlignment="1" applyProtection="1">
      <alignment horizontal="center" vertical="top" textRotation="90"/>
      <protection locked="0"/>
    </xf>
    <xf numFmtId="0" fontId="36" fillId="0" borderId="15" xfId="0" applyFont="1" applyBorder="1" applyAlignment="1" applyProtection="1">
      <alignment horizontal="center" vertical="top" wrapText="1"/>
      <protection locked="0"/>
    </xf>
    <xf numFmtId="169" fontId="36" fillId="30" borderId="15" xfId="31" applyNumberFormat="1" applyFont="1" applyFill="1" applyBorder="1" applyAlignment="1">
      <alignment horizontal="center" vertical="top" wrapText="1"/>
    </xf>
    <xf numFmtId="0" fontId="36" fillId="30" borderId="15" xfId="31" applyNumberFormat="1" applyFont="1" applyFill="1" applyBorder="1" applyAlignment="1">
      <alignment horizontal="left" vertical="top" wrapText="1"/>
    </xf>
    <xf numFmtId="0" fontId="36" fillId="30" borderId="15" xfId="0" applyNumberFormat="1" applyFont="1" applyFill="1" applyBorder="1" applyAlignment="1">
      <alignment horizontal="left" vertical="top" wrapText="1"/>
    </xf>
    <xf numFmtId="0" fontId="36" fillId="0" borderId="15" xfId="0" applyFont="1" applyBorder="1" applyAlignment="1" applyProtection="1">
      <alignment vertical="top"/>
      <protection locked="0"/>
    </xf>
    <xf numFmtId="166" fontId="5" fillId="24" borderId="15" xfId="31" applyNumberFormat="1" applyFont="1" applyFill="1" applyBorder="1" applyAlignment="1" applyProtection="1">
      <alignment vertical="top" wrapText="1"/>
      <protection locked="0"/>
    </xf>
    <xf numFmtId="9" fontId="5" fillId="24" borderId="15" xfId="50" applyFont="1" applyFill="1" applyBorder="1" applyAlignment="1" applyProtection="1">
      <alignment vertical="top" wrapText="1"/>
      <protection locked="0"/>
    </xf>
    <xf numFmtId="0" fontId="36" fillId="0" borderId="0" xfId="0" applyFont="1" applyFill="1" applyAlignment="1">
      <alignment vertical="top"/>
    </xf>
    <xf numFmtId="0" fontId="5" fillId="0" borderId="0" xfId="0" applyFont="1" applyFill="1" applyBorder="1" applyAlignment="1">
      <alignment vertical="top" wrapText="1"/>
    </xf>
    <xf numFmtId="169" fontId="36" fillId="0" borderId="15" xfId="31" applyNumberFormat="1" applyFont="1" applyFill="1" applyBorder="1" applyAlignment="1">
      <alignment horizontal="center" vertical="top" wrapText="1"/>
    </xf>
    <xf numFmtId="0" fontId="16" fillId="0" borderId="0" xfId="0" applyFont="1" applyFill="1" applyBorder="1" applyAlignment="1">
      <alignment vertical="top" wrapText="1"/>
    </xf>
    <xf numFmtId="0" fontId="5" fillId="0" borderId="0" xfId="0" applyFont="1" applyFill="1" applyAlignment="1">
      <alignment vertical="top"/>
    </xf>
    <xf numFmtId="167" fontId="36" fillId="30" borderId="15" xfId="50" applyNumberFormat="1" applyFont="1" applyFill="1" applyBorder="1" applyAlignment="1">
      <alignment horizontal="center" vertical="top" wrapText="1"/>
    </xf>
    <xf numFmtId="0" fontId="36" fillId="0" borderId="20" xfId="0" applyFont="1" applyFill="1" applyBorder="1" applyAlignment="1">
      <alignment horizontal="center" vertical="top" wrapText="1"/>
    </xf>
    <xf numFmtId="0" fontId="0" fillId="0" borderId="15" xfId="0" applyBorder="1" applyAlignment="1">
      <alignment horizontal="left" vertical="top"/>
    </xf>
    <xf numFmtId="0" fontId="0" fillId="0" borderId="0" xfId="0" applyFill="1" applyAlignment="1">
      <alignment vertical="top"/>
    </xf>
    <xf numFmtId="0" fontId="15" fillId="0" borderId="15" xfId="0" applyFont="1" applyBorder="1" applyAlignment="1">
      <alignment vertical="top"/>
    </xf>
    <xf numFmtId="0" fontId="0" fillId="0" borderId="15" xfId="0" applyFill="1" applyBorder="1" applyAlignment="1">
      <alignment horizontal="left" vertical="top"/>
    </xf>
    <xf numFmtId="42" fontId="16" fillId="0" borderId="15" xfId="31" applyNumberFormat="1" applyFont="1" applyFill="1" applyBorder="1" applyAlignment="1">
      <alignment horizontal="center" vertical="top" wrapText="1"/>
    </xf>
    <xf numFmtId="0" fontId="16" fillId="0" borderId="15" xfId="31" applyNumberFormat="1" applyFont="1" applyFill="1" applyBorder="1" applyAlignment="1">
      <alignment horizontal="left" vertical="top" wrapText="1"/>
    </xf>
    <xf numFmtId="41" fontId="9" fillId="0" borderId="15" xfId="50" applyNumberFormat="1" applyFont="1" applyFill="1" applyBorder="1" applyAlignment="1">
      <alignment horizontal="center" vertical="top" wrapText="1"/>
    </xf>
    <xf numFmtId="0" fontId="16" fillId="0" borderId="15" xfId="50" applyNumberFormat="1" applyFont="1" applyFill="1" applyBorder="1" applyAlignment="1">
      <alignment horizontal="left" vertical="top" wrapText="1"/>
    </xf>
    <xf numFmtId="42" fontId="16" fillId="0" borderId="15" xfId="0" applyNumberFormat="1" applyFont="1" applyFill="1" applyBorder="1" applyAlignment="1">
      <alignment horizontal="center" vertical="top" wrapText="1"/>
    </xf>
    <xf numFmtId="0" fontId="16" fillId="0" borderId="15" xfId="0" applyNumberFormat="1" applyFont="1" applyFill="1" applyBorder="1" applyAlignment="1">
      <alignment horizontal="left" vertical="top" wrapText="1"/>
    </xf>
    <xf numFmtId="0" fontId="14" fillId="0" borderId="15" xfId="0" applyFont="1" applyFill="1" applyBorder="1" applyAlignment="1" applyProtection="1">
      <alignment vertical="top"/>
      <protection locked="0"/>
    </xf>
    <xf numFmtId="166" fontId="9" fillId="0" borderId="15" xfId="31" applyNumberFormat="1" applyFont="1" applyFill="1" applyBorder="1" applyAlignment="1" applyProtection="1">
      <alignment vertical="top" wrapText="1"/>
      <protection locked="0"/>
    </xf>
    <xf numFmtId="9" fontId="9" fillId="0" borderId="15" xfId="50" applyFont="1" applyFill="1" applyBorder="1" applyAlignment="1" applyProtection="1">
      <alignment vertical="top" wrapText="1"/>
      <protection locked="0"/>
    </xf>
    <xf numFmtId="0" fontId="0" fillId="0" borderId="0" xfId="0" applyAlignment="1">
      <alignment horizontal="left" vertical="top"/>
    </xf>
    <xf numFmtId="0" fontId="14" fillId="0" borderId="0" xfId="0" applyFont="1" applyFill="1" applyAlignment="1">
      <alignment vertical="top"/>
    </xf>
    <xf numFmtId="0" fontId="0" fillId="0" borderId="0" xfId="0" applyAlignment="1">
      <alignment vertical="center"/>
    </xf>
    <xf numFmtId="0" fontId="0" fillId="0" borderId="0" xfId="0" applyBorder="1" applyAlignment="1">
      <alignment vertical="center"/>
    </xf>
    <xf numFmtId="0" fontId="0" fillId="0" borderId="15" xfId="0" applyFill="1" applyBorder="1" applyAlignment="1">
      <alignment vertical="center"/>
    </xf>
    <xf numFmtId="0" fontId="59" fillId="59" borderId="15" xfId="0" applyFont="1" applyFill="1" applyBorder="1" applyAlignment="1">
      <alignment horizontal="center" vertical="center" textRotation="90" wrapText="1"/>
    </xf>
    <xf numFmtId="0" fontId="60" fillId="0" borderId="15" xfId="0" applyFont="1" applyFill="1" applyBorder="1" applyAlignment="1">
      <alignment horizontal="center" vertical="top" wrapText="1"/>
    </xf>
    <xf numFmtId="0" fontId="59" fillId="59" borderId="28" xfId="0" applyFont="1" applyFill="1" applyBorder="1" applyAlignment="1">
      <alignment horizontal="center" vertical="center" textRotation="90" wrapText="1"/>
    </xf>
    <xf numFmtId="0" fontId="0" fillId="0" borderId="20" xfId="0" applyFill="1" applyBorder="1" applyAlignment="1">
      <alignment vertical="top"/>
    </xf>
    <xf numFmtId="0" fontId="61" fillId="0" borderId="15" xfId="0" applyFont="1" applyFill="1" applyBorder="1" applyAlignment="1">
      <alignment vertical="top"/>
    </xf>
    <xf numFmtId="0" fontId="61" fillId="0" borderId="0" xfId="0" applyFont="1" applyAlignment="1">
      <alignment vertical="top"/>
    </xf>
    <xf numFmtId="0" fontId="61" fillId="0" borderId="0" xfId="0" applyFont="1"/>
    <xf numFmtId="0" fontId="36" fillId="0" borderId="15" xfId="0" applyFont="1" applyFill="1" applyBorder="1" applyAlignment="1">
      <alignment horizontal="left" vertical="top"/>
    </xf>
    <xf numFmtId="0" fontId="0" fillId="47" borderId="0" xfId="0" applyFill="1"/>
    <xf numFmtId="0" fontId="42" fillId="0" borderId="0" xfId="0" applyFont="1" applyFill="1" applyAlignment="1">
      <alignment vertical="top"/>
    </xf>
    <xf numFmtId="0" fontId="42" fillId="0" borderId="15" xfId="0" applyFont="1" applyFill="1" applyBorder="1" applyAlignment="1" applyProtection="1">
      <alignment horizontal="center" vertical="top" textRotation="90"/>
      <protection locked="0"/>
    </xf>
    <xf numFmtId="0" fontId="0" fillId="0" borderId="0" xfId="0" applyAlignment="1">
      <alignment horizontal="left" vertical="center" wrapText="1"/>
    </xf>
    <xf numFmtId="0" fontId="0" fillId="0" borderId="0" xfId="0" applyAlignment="1">
      <alignment vertical="top" wrapText="1"/>
    </xf>
    <xf numFmtId="0" fontId="61" fillId="0" borderId="0" xfId="0" applyFont="1" applyAlignment="1">
      <alignment vertical="top" wrapText="1"/>
    </xf>
    <xf numFmtId="0" fontId="61" fillId="0" borderId="15" xfId="0" applyFont="1" applyFill="1" applyBorder="1" applyAlignment="1">
      <alignment vertical="top" wrapText="1"/>
    </xf>
    <xf numFmtId="0" fontId="58" fillId="59" borderId="28" xfId="0" applyFont="1" applyFill="1" applyBorder="1" applyAlignment="1">
      <alignment horizontal="center" vertical="center" wrapText="1"/>
    </xf>
    <xf numFmtId="0" fontId="6" fillId="60" borderId="0" xfId="0" applyFont="1" applyFill="1" applyBorder="1" applyAlignment="1">
      <alignment horizontal="center" vertical="center" textRotation="90"/>
    </xf>
    <xf numFmtId="0" fontId="58" fillId="59" borderId="28" xfId="0" applyFont="1" applyFill="1" applyBorder="1" applyAlignment="1">
      <alignment horizontal="center" vertical="center" wrapText="1"/>
    </xf>
    <xf numFmtId="0" fontId="58" fillId="59" borderId="28" xfId="0" applyFont="1" applyFill="1" applyBorder="1" applyAlignment="1">
      <alignment horizontal="center" vertical="center" wrapText="1"/>
    </xf>
    <xf numFmtId="0" fontId="58" fillId="59" borderId="64" xfId="0" applyFont="1" applyFill="1" applyBorder="1" applyAlignment="1">
      <alignment horizontal="center" vertical="center" wrapText="1"/>
    </xf>
    <xf numFmtId="0" fontId="0" fillId="0" borderId="15" xfId="0" applyBorder="1"/>
    <xf numFmtId="0" fontId="58" fillId="59" borderId="27" xfId="0" applyFont="1" applyFill="1" applyBorder="1" applyAlignment="1">
      <alignment horizontal="center" vertical="center"/>
    </xf>
    <xf numFmtId="0" fontId="5" fillId="0" borderId="0" xfId="0" applyFont="1" applyAlignment="1">
      <alignment horizontal="center"/>
    </xf>
    <xf numFmtId="0" fontId="0" fillId="0" borderId="0" xfId="0" applyAlignment="1">
      <alignment horizontal="centerContinuous" vertical="center"/>
    </xf>
    <xf numFmtId="0" fontId="58" fillId="59" borderId="64" xfId="0" applyFont="1" applyFill="1" applyBorder="1" applyAlignment="1">
      <alignment horizontal="centerContinuous" vertical="center" wrapText="1"/>
    </xf>
    <xf numFmtId="0" fontId="58" fillId="59" borderId="15" xfId="0" applyFont="1" applyFill="1" applyBorder="1" applyAlignment="1">
      <alignment horizontal="centerContinuous" vertical="center" wrapText="1"/>
    </xf>
    <xf numFmtId="49" fontId="58" fillId="59" borderId="28" xfId="0" applyNumberFormat="1" applyFont="1" applyFill="1" applyBorder="1" applyAlignment="1">
      <alignment horizontal="centerContinuous" vertical="center" wrapText="1"/>
    </xf>
    <xf numFmtId="167" fontId="36" fillId="0" borderId="15" xfId="50" applyNumberFormat="1" applyFont="1" applyFill="1" applyBorder="1" applyAlignment="1">
      <alignment horizontal="centerContinuous" vertical="center" wrapText="1"/>
    </xf>
    <xf numFmtId="0" fontId="0" fillId="0" borderId="62" xfId="0" applyFill="1" applyBorder="1" applyAlignment="1">
      <alignment horizontal="centerContinuous" vertical="center"/>
    </xf>
    <xf numFmtId="0" fontId="0" fillId="0" borderId="61" xfId="0" applyFill="1" applyBorder="1" applyAlignment="1">
      <alignment horizontal="centerContinuous" vertical="center"/>
    </xf>
    <xf numFmtId="0" fontId="0" fillId="0" borderId="63" xfId="0" applyFill="1" applyBorder="1" applyAlignment="1">
      <alignment horizontal="centerContinuous" vertical="center"/>
    </xf>
    <xf numFmtId="0" fontId="0" fillId="0" borderId="15" xfId="0" applyFill="1" applyBorder="1" applyAlignment="1">
      <alignment horizontal="centerContinuous" vertical="center"/>
    </xf>
    <xf numFmtId="0" fontId="36" fillId="0" borderId="15" xfId="0" applyFont="1" applyFill="1" applyBorder="1" applyAlignment="1">
      <alignment horizontal="centerContinuous" vertical="center"/>
    </xf>
    <xf numFmtId="0" fontId="61" fillId="0" borderId="0" xfId="0" applyFont="1" applyAlignment="1">
      <alignment horizontal="centerContinuous" vertical="center"/>
    </xf>
    <xf numFmtId="0" fontId="0" fillId="0" borderId="0" xfId="0" applyAlignment="1">
      <alignment horizontal="centerContinuous" vertical="center" wrapText="1"/>
    </xf>
    <xf numFmtId="49" fontId="0" fillId="0" borderId="0" xfId="0" applyNumberFormat="1" applyAlignment="1">
      <alignment horizontal="centerContinuous" vertical="center" wrapText="1"/>
    </xf>
    <xf numFmtId="49" fontId="0" fillId="0" borderId="0" xfId="0" applyNumberFormat="1" applyAlignment="1">
      <alignment horizontal="centerContinuous" vertical="center"/>
    </xf>
    <xf numFmtId="0" fontId="36" fillId="0" borderId="15" xfId="0" applyFont="1" applyBorder="1" applyAlignment="1">
      <alignment horizontal="centerContinuous" vertical="center" wrapText="1"/>
    </xf>
    <xf numFmtId="0" fontId="36" fillId="0" borderId="15" xfId="5549" applyFont="1" applyFill="1" applyBorder="1" applyAlignment="1">
      <alignment horizontal="centerContinuous" vertical="center" wrapText="1"/>
    </xf>
    <xf numFmtId="0" fontId="36" fillId="30" borderId="15" xfId="0" applyFont="1" applyFill="1" applyBorder="1" applyAlignment="1">
      <alignment horizontal="centerContinuous" vertical="center" wrapText="1"/>
    </xf>
    <xf numFmtId="167" fontId="36" fillId="30" borderId="15" xfId="50" applyNumberFormat="1" applyFont="1" applyFill="1" applyBorder="1" applyAlignment="1">
      <alignment horizontal="centerContinuous" vertical="center" wrapText="1"/>
    </xf>
    <xf numFmtId="0" fontId="36" fillId="0" borderId="27" xfId="0" applyFont="1" applyBorder="1" applyAlignment="1">
      <alignment horizontal="centerContinuous" vertical="center" wrapText="1"/>
    </xf>
    <xf numFmtId="0" fontId="36" fillId="0" borderId="27" xfId="0" applyFont="1" applyBorder="1" applyAlignment="1">
      <alignment horizontal="centerContinuous" vertical="center"/>
    </xf>
    <xf numFmtId="0" fontId="61" fillId="0" borderId="15" xfId="0" applyFont="1" applyFill="1" applyBorder="1" applyAlignment="1">
      <alignment horizontal="centerContinuous" vertical="center" wrapText="1"/>
    </xf>
    <xf numFmtId="0" fontId="36" fillId="0" borderId="15" xfId="0" applyFont="1" applyFill="1" applyBorder="1" applyAlignment="1">
      <alignment horizontal="centerContinuous" vertical="center" wrapText="1"/>
    </xf>
    <xf numFmtId="0" fontId="61" fillId="0" borderId="15" xfId="0" applyFont="1" applyFill="1" applyBorder="1" applyAlignment="1">
      <alignment horizontal="centerContinuous" vertical="center"/>
    </xf>
    <xf numFmtId="0" fontId="36" fillId="0" borderId="27" xfId="0" applyFont="1" applyFill="1" applyBorder="1" applyAlignment="1">
      <alignment horizontal="centerContinuous" vertical="center" wrapText="1"/>
    </xf>
    <xf numFmtId="0" fontId="36" fillId="0" borderId="27" xfId="0" applyFont="1" applyFill="1" applyBorder="1" applyAlignment="1">
      <alignment horizontal="centerContinuous" vertical="center"/>
    </xf>
    <xf numFmtId="0" fontId="61" fillId="0" borderId="0" xfId="0" applyFont="1" applyAlignment="1">
      <alignment horizontal="centerContinuous" vertical="center" wrapText="1"/>
    </xf>
    <xf numFmtId="167" fontId="36" fillId="0" borderId="62" xfId="50" applyNumberFormat="1" applyFont="1" applyFill="1" applyBorder="1" applyAlignment="1">
      <alignment horizontal="center" vertical="center" wrapText="1"/>
    </xf>
    <xf numFmtId="167" fontId="36" fillId="0" borderId="61" xfId="50" applyNumberFormat="1" applyFont="1" applyFill="1" applyBorder="1" applyAlignment="1">
      <alignment horizontal="center" vertical="center" wrapText="1"/>
    </xf>
    <xf numFmtId="0" fontId="36" fillId="0" borderId="62" xfId="50" applyNumberFormat="1" applyFont="1" applyFill="1" applyBorder="1" applyAlignment="1">
      <alignment horizontal="center" vertical="center" wrapText="1"/>
    </xf>
    <xf numFmtId="0" fontId="36" fillId="0" borderId="61" xfId="50" applyNumberFormat="1" applyFont="1" applyFill="1" applyBorder="1" applyAlignment="1">
      <alignment horizontal="center" vertical="center" wrapText="1"/>
    </xf>
    <xf numFmtId="0" fontId="36" fillId="0" borderId="63" xfId="50" applyNumberFormat="1" applyFont="1" applyFill="1" applyBorder="1" applyAlignment="1">
      <alignment horizontal="center" vertical="center" wrapText="1"/>
    </xf>
    <xf numFmtId="0" fontId="58" fillId="59" borderId="15" xfId="0" applyFont="1" applyFill="1" applyBorder="1" applyAlignment="1">
      <alignment horizontal="center" vertical="center" textRotation="90" wrapText="1" readingOrder="1"/>
    </xf>
    <xf numFmtId="167" fontId="42" fillId="0" borderId="15" xfId="50" applyNumberFormat="1" applyFont="1" applyFill="1" applyBorder="1" applyAlignment="1">
      <alignment horizontal="center" vertical="center" wrapText="1" readingOrder="1"/>
    </xf>
    <xf numFmtId="0" fontId="5" fillId="0" borderId="0" xfId="0" applyFont="1" applyAlignment="1">
      <alignment horizontal="centerContinuous" vertical="center"/>
    </xf>
    <xf numFmtId="0" fontId="5" fillId="0" borderId="15" xfId="0" applyFont="1" applyFill="1" applyBorder="1" applyAlignment="1" applyProtection="1">
      <alignment horizontal="center" vertical="center" wrapText="1" readingOrder="1"/>
      <protection locked="0"/>
    </xf>
    <xf numFmtId="0" fontId="5" fillId="0" borderId="15" xfId="0" applyFont="1" applyFill="1" applyBorder="1" applyAlignment="1">
      <alignment horizontal="centerContinuous" vertical="center"/>
    </xf>
    <xf numFmtId="167" fontId="36" fillId="0" borderId="63" xfId="50" applyNumberFormat="1" applyFont="1" applyFill="1" applyBorder="1" applyAlignment="1">
      <alignment horizontal="center" vertical="center" wrapText="1"/>
    </xf>
    <xf numFmtId="0" fontId="58" fillId="59" borderId="15" xfId="0" applyFont="1" applyFill="1" applyBorder="1" applyAlignment="1">
      <alignment horizontal="center" vertical="center" textRotation="90" wrapText="1"/>
    </xf>
    <xf numFmtId="0" fontId="58" fillId="59" borderId="15" xfId="0" applyFont="1" applyFill="1" applyBorder="1" applyAlignment="1">
      <alignment vertical="center" textRotation="90" wrapText="1"/>
    </xf>
    <xf numFmtId="0" fontId="36" fillId="0" borderId="15" xfId="0" applyFont="1" applyBorder="1" applyAlignment="1">
      <alignment vertical="center"/>
    </xf>
    <xf numFmtId="0" fontId="36" fillId="0" borderId="15" xfId="0" applyFont="1" applyFill="1" applyBorder="1" applyAlignment="1" applyProtection="1">
      <alignment horizontal="center" vertical="center"/>
      <protection locked="0"/>
    </xf>
    <xf numFmtId="167" fontId="5" fillId="0" borderId="62" xfId="50" applyNumberFormat="1" applyFont="1" applyFill="1" applyBorder="1" applyAlignment="1">
      <alignment horizontal="center" vertical="center" wrapText="1"/>
    </xf>
    <xf numFmtId="167" fontId="5" fillId="0" borderId="61" xfId="50" applyNumberFormat="1" applyFont="1" applyFill="1" applyBorder="1" applyAlignment="1">
      <alignment horizontal="center" vertical="center" wrapText="1"/>
    </xf>
    <xf numFmtId="167" fontId="5" fillId="0" borderId="63" xfId="50" applyNumberFormat="1" applyFont="1" applyFill="1" applyBorder="1" applyAlignment="1">
      <alignment horizontal="center" vertical="center" wrapText="1"/>
    </xf>
    <xf numFmtId="167" fontId="5" fillId="0" borderId="15" xfId="50" applyNumberFormat="1" applyFont="1" applyFill="1" applyBorder="1" applyAlignment="1">
      <alignment horizontal="center" vertical="center" wrapText="1" readingOrder="1"/>
    </xf>
    <xf numFmtId="0" fontId="36" fillId="0" borderId="15" xfId="0" applyFont="1" applyBorder="1" applyAlignment="1">
      <alignment horizontal="center" vertical="center" wrapText="1"/>
    </xf>
    <xf numFmtId="0" fontId="6" fillId="0" borderId="0" xfId="0" applyFont="1" applyBorder="1" applyAlignment="1">
      <alignment horizontal="center"/>
    </xf>
    <xf numFmtId="0" fontId="8" fillId="0" borderId="0" xfId="0" applyFont="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58" fillId="59" borderId="0" xfId="0" applyFont="1" applyFill="1" applyBorder="1" applyAlignment="1">
      <alignment horizontal="center" vertical="center" wrapText="1"/>
    </xf>
    <xf numFmtId="0" fontId="63" fillId="0" borderId="0" xfId="0" applyFont="1" applyAlignment="1">
      <alignment horizontal="center" vertical="center" wrapText="1"/>
    </xf>
    <xf numFmtId="0" fontId="0" fillId="0" borderId="0" xfId="0" applyAlignment="1">
      <alignment horizontal="center" vertical="center"/>
    </xf>
    <xf numFmtId="0" fontId="47" fillId="0" borderId="59" xfId="7169" applyFont="1" applyBorder="1" applyAlignment="1">
      <alignment horizontal="center"/>
    </xf>
    <xf numFmtId="0" fontId="47" fillId="0" borderId="60" xfId="7169" applyFont="1" applyBorder="1" applyAlignment="1">
      <alignment horizontal="center"/>
    </xf>
    <xf numFmtId="0" fontId="47" fillId="0" borderId="48" xfId="7169" applyFont="1" applyBorder="1" applyAlignment="1">
      <alignment horizontal="center"/>
    </xf>
    <xf numFmtId="0" fontId="47" fillId="49" borderId="10" xfId="7169" applyFont="1" applyFill="1" applyBorder="1" applyAlignment="1">
      <alignment horizontal="center" vertical="center"/>
    </xf>
    <xf numFmtId="0" fontId="47" fillId="49" borderId="11" xfId="7169" applyFont="1" applyFill="1" applyBorder="1" applyAlignment="1">
      <alignment horizontal="center" vertical="center"/>
    </xf>
    <xf numFmtId="0" fontId="47" fillId="49" borderId="58" xfId="7169" applyFont="1" applyFill="1" applyBorder="1" applyAlignment="1">
      <alignment horizontal="center" vertical="center"/>
    </xf>
    <xf numFmtId="0" fontId="47" fillId="49" borderId="57" xfId="7169" applyFont="1" applyFill="1" applyBorder="1" applyAlignment="1">
      <alignment horizontal="center" vertical="center"/>
    </xf>
    <xf numFmtId="0" fontId="47" fillId="49" borderId="0" xfId="7169" applyFont="1" applyFill="1" applyBorder="1" applyAlignment="1">
      <alignment horizontal="center" vertical="center"/>
    </xf>
    <xf numFmtId="0" fontId="47" fillId="49" borderId="56" xfId="7169" applyFont="1" applyFill="1" applyBorder="1" applyAlignment="1">
      <alignment horizontal="center" vertical="center"/>
    </xf>
    <xf numFmtId="0" fontId="57" fillId="0" borderId="14" xfId="1940" applyFont="1" applyFill="1" applyBorder="1" applyAlignment="1">
      <alignment horizontal="left" vertical="center" wrapText="1"/>
    </xf>
    <xf numFmtId="0" fontId="57" fillId="0" borderId="15" xfId="1940" applyFont="1" applyFill="1" applyBorder="1" applyAlignment="1">
      <alignment horizontal="left" vertical="center" wrapText="1"/>
    </xf>
    <xf numFmtId="0" fontId="57" fillId="56" borderId="14" xfId="1940" applyFont="1" applyFill="1" applyBorder="1" applyAlignment="1">
      <alignment horizontal="left" vertical="center" wrapText="1"/>
    </xf>
    <xf numFmtId="0" fontId="57" fillId="56" borderId="15" xfId="1940" applyFont="1" applyFill="1" applyBorder="1" applyAlignment="1">
      <alignment horizontal="left" vertical="center" wrapText="1"/>
    </xf>
    <xf numFmtId="0" fontId="1" fillId="49" borderId="28" xfId="7169" applyFont="1" applyFill="1" applyBorder="1" applyAlignment="1">
      <alignment horizontal="center" vertical="center" wrapText="1"/>
    </xf>
    <xf numFmtId="0" fontId="2" fillId="49" borderId="28" xfId="7169" applyFont="1" applyFill="1" applyBorder="1" applyAlignment="1">
      <alignment horizontal="center" vertical="center" wrapText="1"/>
    </xf>
    <xf numFmtId="0" fontId="43" fillId="49" borderId="28" xfId="7169" applyFont="1" applyFill="1" applyBorder="1" applyAlignment="1">
      <alignment horizontal="left" vertical="center" wrapText="1"/>
    </xf>
    <xf numFmtId="0" fontId="51" fillId="48" borderId="43" xfId="1940" applyFont="1" applyFill="1" applyBorder="1" applyAlignment="1">
      <alignment horizontal="center" vertical="center"/>
    </xf>
    <xf numFmtId="0" fontId="51" fillId="48" borderId="41" xfId="1940" applyFont="1" applyFill="1" applyBorder="1" applyAlignment="1">
      <alignment horizontal="center" vertical="center"/>
    </xf>
    <xf numFmtId="0" fontId="47" fillId="0" borderId="24" xfId="7169" applyFont="1" applyBorder="1" applyAlignment="1">
      <alignment horizontal="center"/>
    </xf>
    <xf numFmtId="0" fontId="47" fillId="0" borderId="25" xfId="7169" applyFont="1" applyBorder="1" applyAlignment="1">
      <alignment horizontal="center"/>
    </xf>
    <xf numFmtId="0" fontId="47" fillId="0" borderId="26" xfId="7169" applyFont="1" applyBorder="1" applyAlignment="1">
      <alignment horizontal="center"/>
    </xf>
    <xf numFmtId="0" fontId="51" fillId="48" borderId="42" xfId="1940" quotePrefix="1" applyFont="1" applyFill="1" applyBorder="1" applyAlignment="1">
      <alignment horizontal="center" vertical="center"/>
    </xf>
    <xf numFmtId="0" fontId="51" fillId="48" borderId="40" xfId="1940" quotePrefix="1" applyFont="1" applyFill="1" applyBorder="1" applyAlignment="1">
      <alignment horizontal="center" vertical="center"/>
    </xf>
    <xf numFmtId="0" fontId="51" fillId="48" borderId="16" xfId="1940" applyFont="1" applyFill="1" applyBorder="1" applyAlignment="1">
      <alignment horizontal="center" vertical="center"/>
    </xf>
    <xf numFmtId="0" fontId="51" fillId="48" borderId="18" xfId="1940" applyFont="1" applyFill="1" applyBorder="1" applyAlignment="1">
      <alignment horizontal="center" vertical="center"/>
    </xf>
    <xf numFmtId="0" fontId="43" fillId="49" borderId="28" xfId="7169" applyFont="1" applyFill="1" applyBorder="1" applyAlignment="1">
      <alignment horizontal="left" vertical="center"/>
    </xf>
    <xf numFmtId="0" fontId="43" fillId="49" borderId="24" xfId="1940" applyFont="1" applyFill="1" applyBorder="1" applyAlignment="1">
      <alignment horizontal="center" vertical="center" wrapText="1"/>
    </xf>
    <xf numFmtId="0" fontId="43" fillId="49" borderId="25" xfId="1940" applyFont="1" applyFill="1" applyBorder="1" applyAlignment="1">
      <alignment horizontal="center" vertical="center" wrapText="1"/>
    </xf>
    <xf numFmtId="0" fontId="43" fillId="49" borderId="26" xfId="1940" applyFont="1" applyFill="1" applyBorder="1" applyAlignment="1">
      <alignment horizontal="center" vertical="center" wrapText="1"/>
    </xf>
    <xf numFmtId="0" fontId="2" fillId="0" borderId="52" xfId="7169" applyFont="1" applyFill="1" applyBorder="1" applyAlignment="1">
      <alignment horizontal="left" vertical="center" wrapText="1"/>
    </xf>
    <xf numFmtId="0" fontId="2" fillId="0" borderId="55" xfId="7169" applyFont="1" applyFill="1" applyBorder="1" applyAlignment="1">
      <alignment horizontal="left" vertical="center" wrapText="1"/>
    </xf>
    <xf numFmtId="0" fontId="2" fillId="0" borderId="53" xfId="7169" applyFont="1" applyFill="1" applyBorder="1" applyAlignment="1">
      <alignment horizontal="left" vertical="center" wrapText="1"/>
    </xf>
    <xf numFmtId="0" fontId="2" fillId="49" borderId="28" xfId="7169" applyFont="1" applyFill="1" applyBorder="1" applyAlignment="1">
      <alignment horizontal="center" vertical="center"/>
    </xf>
    <xf numFmtId="0" fontId="0" fillId="0" borderId="0" xfId="0" applyAlignment="1">
      <alignment horizontal="right"/>
    </xf>
  </cellXfs>
  <cellStyles count="7172">
    <cellStyle name="_SWC Invoice WWORP June 2006 rev1" xfId="58"/>
    <cellStyle name="_SWC Invoice WWORP June 2006 rev1 2" xfId="59"/>
    <cellStyle name="20% - Accent1 2" xfId="1"/>
    <cellStyle name="20% - Accent1 2 2" xfId="60"/>
    <cellStyle name="20% - Accent1 2 2 2" xfId="61"/>
    <cellStyle name="20% - Accent1 2 2 2 2" xfId="62"/>
    <cellStyle name="20% - Accent1 2 2 3" xfId="63"/>
    <cellStyle name="20% - Accent1 2 3" xfId="64"/>
    <cellStyle name="20% - Accent1 2 3 2" xfId="65"/>
    <cellStyle name="20% - Accent1 2 3 2 2" xfId="66"/>
    <cellStyle name="20% - Accent1 2 3 3" xfId="67"/>
    <cellStyle name="20% - Accent1 2 4" xfId="68"/>
    <cellStyle name="20% - Accent1 2 4 2" xfId="69"/>
    <cellStyle name="20% - Accent1 2 5" xfId="70"/>
    <cellStyle name="20% - Accent1 3" xfId="71"/>
    <cellStyle name="20% - Accent1 3 2" xfId="72"/>
    <cellStyle name="20% - Accent1 4" xfId="73"/>
    <cellStyle name="20% - Accent1 5" xfId="74"/>
    <cellStyle name="20% - Accent2 2" xfId="2"/>
    <cellStyle name="20% - Accent2 2 2" xfId="75"/>
    <cellStyle name="20% - Accent2 2 2 2" xfId="76"/>
    <cellStyle name="20% - Accent2 2 2 2 2" xfId="77"/>
    <cellStyle name="20% - Accent2 2 2 3" xfId="78"/>
    <cellStyle name="20% - Accent2 2 3" xfId="79"/>
    <cellStyle name="20% - Accent2 2 3 2" xfId="80"/>
    <cellStyle name="20% - Accent2 2 3 2 2" xfId="81"/>
    <cellStyle name="20% - Accent2 2 3 3" xfId="82"/>
    <cellStyle name="20% - Accent2 2 4" xfId="83"/>
    <cellStyle name="20% - Accent2 2 4 2" xfId="84"/>
    <cellStyle name="20% - Accent2 2 5" xfId="85"/>
    <cellStyle name="20% - Accent2 3" xfId="86"/>
    <cellStyle name="20% - Accent2 3 2" xfId="87"/>
    <cellStyle name="20% - Accent2 4" xfId="88"/>
    <cellStyle name="20% - Accent2 5" xfId="89"/>
    <cellStyle name="20% - Accent3 2" xfId="3"/>
    <cellStyle name="20% - Accent3 2 2" xfId="90"/>
    <cellStyle name="20% - Accent3 2 2 2" xfId="91"/>
    <cellStyle name="20% - Accent3 2 2 2 2" xfId="92"/>
    <cellStyle name="20% - Accent3 2 2 3" xfId="93"/>
    <cellStyle name="20% - Accent3 2 3" xfId="94"/>
    <cellStyle name="20% - Accent3 2 3 2" xfId="95"/>
    <cellStyle name="20% - Accent3 2 3 2 2" xfId="96"/>
    <cellStyle name="20% - Accent3 2 3 3" xfId="97"/>
    <cellStyle name="20% - Accent3 2 4" xfId="98"/>
    <cellStyle name="20% - Accent3 2 4 2" xfId="99"/>
    <cellStyle name="20% - Accent3 2 5" xfId="100"/>
    <cellStyle name="20% - Accent3 3" xfId="101"/>
    <cellStyle name="20% - Accent3 3 2" xfId="102"/>
    <cellStyle name="20% - Accent3 4" xfId="103"/>
    <cellStyle name="20% - Accent3 5" xfId="104"/>
    <cellStyle name="20% - Accent4 2" xfId="4"/>
    <cellStyle name="20% - Accent4 2 2" xfId="105"/>
    <cellStyle name="20% - Accent4 2 2 2" xfId="106"/>
    <cellStyle name="20% - Accent4 2 2 2 2" xfId="107"/>
    <cellStyle name="20% - Accent4 2 2 3" xfId="108"/>
    <cellStyle name="20% - Accent4 2 3" xfId="109"/>
    <cellStyle name="20% - Accent4 2 3 2" xfId="110"/>
    <cellStyle name="20% - Accent4 2 3 2 2" xfId="111"/>
    <cellStyle name="20% - Accent4 2 3 3" xfId="112"/>
    <cellStyle name="20% - Accent4 2 4" xfId="113"/>
    <cellStyle name="20% - Accent4 2 4 2" xfId="114"/>
    <cellStyle name="20% - Accent4 2 5" xfId="115"/>
    <cellStyle name="20% - Accent4 3" xfId="116"/>
    <cellStyle name="20% - Accent4 3 2" xfId="117"/>
    <cellStyle name="20% - Accent4 4" xfId="118"/>
    <cellStyle name="20% - Accent4 5" xfId="119"/>
    <cellStyle name="20% - Accent5 2" xfId="5"/>
    <cellStyle name="20% - Accent5 2 2" xfId="120"/>
    <cellStyle name="20% - Accent5 2 2 2" xfId="121"/>
    <cellStyle name="20% - Accent5 2 2 2 2" xfId="122"/>
    <cellStyle name="20% - Accent5 2 2 3" xfId="123"/>
    <cellStyle name="20% - Accent5 2 3" xfId="124"/>
    <cellStyle name="20% - Accent5 2 3 2" xfId="125"/>
    <cellStyle name="20% - Accent5 2 3 2 2" xfId="126"/>
    <cellStyle name="20% - Accent5 2 3 3" xfId="127"/>
    <cellStyle name="20% - Accent5 2 4" xfId="128"/>
    <cellStyle name="20% - Accent5 2 4 2" xfId="129"/>
    <cellStyle name="20% - Accent5 2 5" xfId="130"/>
    <cellStyle name="20% - Accent5 3" xfId="131"/>
    <cellStyle name="20% - Accent5 3 2" xfId="132"/>
    <cellStyle name="20% - Accent5 4" xfId="133"/>
    <cellStyle name="20% - Accent5 5" xfId="134"/>
    <cellStyle name="20% - Accent6 2" xfId="6"/>
    <cellStyle name="20% - Accent6 2 2" xfId="135"/>
    <cellStyle name="20% - Accent6 2 2 2" xfId="136"/>
    <cellStyle name="20% - Accent6 2 2 2 2" xfId="137"/>
    <cellStyle name="20% - Accent6 2 2 3" xfId="138"/>
    <cellStyle name="20% - Accent6 2 3" xfId="139"/>
    <cellStyle name="20% - Accent6 2 3 2" xfId="140"/>
    <cellStyle name="20% - Accent6 2 3 2 2" xfId="141"/>
    <cellStyle name="20% - Accent6 2 3 3" xfId="142"/>
    <cellStyle name="20% - Accent6 2 4" xfId="143"/>
    <cellStyle name="20% - Accent6 2 4 2" xfId="144"/>
    <cellStyle name="20% - Accent6 2 5" xfId="145"/>
    <cellStyle name="20% - Accent6 3" xfId="146"/>
    <cellStyle name="20% - Accent6 3 2" xfId="147"/>
    <cellStyle name="20% - Accent6 4" xfId="148"/>
    <cellStyle name="20% - Accent6 5" xfId="149"/>
    <cellStyle name="40% - Accent1 2" xfId="7"/>
    <cellStyle name="40% - Accent1 2 2" xfId="150"/>
    <cellStyle name="40% - Accent1 2 2 2" xfId="151"/>
    <cellStyle name="40% - Accent1 2 2 2 2" xfId="152"/>
    <cellStyle name="40% - Accent1 2 2 3" xfId="153"/>
    <cellStyle name="40% - Accent1 2 3" xfId="154"/>
    <cellStyle name="40% - Accent1 2 3 2" xfId="155"/>
    <cellStyle name="40% - Accent1 2 3 2 2" xfId="156"/>
    <cellStyle name="40% - Accent1 2 3 3" xfId="157"/>
    <cellStyle name="40% - Accent1 2 4" xfId="158"/>
    <cellStyle name="40% - Accent1 2 4 2" xfId="159"/>
    <cellStyle name="40% - Accent1 2 5" xfId="160"/>
    <cellStyle name="40% - Accent1 3" xfId="161"/>
    <cellStyle name="40% - Accent1 3 2" xfId="162"/>
    <cellStyle name="40% - Accent1 4" xfId="163"/>
    <cellStyle name="40% - Accent1 5" xfId="164"/>
    <cellStyle name="40% - Accent2 2" xfId="8"/>
    <cellStyle name="40% - Accent2 2 2" xfId="165"/>
    <cellStyle name="40% - Accent2 2 2 2" xfId="166"/>
    <cellStyle name="40% - Accent2 2 2 2 2" xfId="167"/>
    <cellStyle name="40% - Accent2 2 2 3" xfId="168"/>
    <cellStyle name="40% - Accent2 2 3" xfId="169"/>
    <cellStyle name="40% - Accent2 2 3 2" xfId="170"/>
    <cellStyle name="40% - Accent2 2 3 2 2" xfId="171"/>
    <cellStyle name="40% - Accent2 2 3 3" xfId="172"/>
    <cellStyle name="40% - Accent2 2 4" xfId="173"/>
    <cellStyle name="40% - Accent2 2 4 2" xfId="174"/>
    <cellStyle name="40% - Accent2 2 5" xfId="175"/>
    <cellStyle name="40% - Accent2 3" xfId="176"/>
    <cellStyle name="40% - Accent2 3 2" xfId="177"/>
    <cellStyle name="40% - Accent2 4" xfId="178"/>
    <cellStyle name="40% - Accent2 5" xfId="179"/>
    <cellStyle name="40% - Accent3 2" xfId="9"/>
    <cellStyle name="40% - Accent3 2 2" xfId="180"/>
    <cellStyle name="40% - Accent3 2 2 2" xfId="181"/>
    <cellStyle name="40% - Accent3 2 2 2 2" xfId="182"/>
    <cellStyle name="40% - Accent3 2 2 3" xfId="183"/>
    <cellStyle name="40% - Accent3 2 3" xfId="184"/>
    <cellStyle name="40% - Accent3 2 3 2" xfId="185"/>
    <cellStyle name="40% - Accent3 2 3 2 2" xfId="186"/>
    <cellStyle name="40% - Accent3 2 3 3" xfId="187"/>
    <cellStyle name="40% - Accent3 2 4" xfId="188"/>
    <cellStyle name="40% - Accent3 2 4 2" xfId="189"/>
    <cellStyle name="40% - Accent3 2 5" xfId="190"/>
    <cellStyle name="40% - Accent3 3" xfId="191"/>
    <cellStyle name="40% - Accent3 3 2" xfId="192"/>
    <cellStyle name="40% - Accent3 4" xfId="193"/>
    <cellStyle name="40% - Accent3 5" xfId="194"/>
    <cellStyle name="40% - Accent4 2" xfId="10"/>
    <cellStyle name="40% - Accent4 2 2" xfId="195"/>
    <cellStyle name="40% - Accent4 2 2 2" xfId="196"/>
    <cellStyle name="40% - Accent4 2 2 2 2" xfId="197"/>
    <cellStyle name="40% - Accent4 2 2 3" xfId="198"/>
    <cellStyle name="40% - Accent4 2 3" xfId="199"/>
    <cellStyle name="40% - Accent4 2 3 2" xfId="200"/>
    <cellStyle name="40% - Accent4 2 3 2 2" xfId="201"/>
    <cellStyle name="40% - Accent4 2 3 3" xfId="202"/>
    <cellStyle name="40% - Accent4 2 4" xfId="203"/>
    <cellStyle name="40% - Accent4 2 4 2" xfId="204"/>
    <cellStyle name="40% - Accent4 2 5" xfId="205"/>
    <cellStyle name="40% - Accent4 3" xfId="206"/>
    <cellStyle name="40% - Accent4 3 2" xfId="207"/>
    <cellStyle name="40% - Accent4 4" xfId="208"/>
    <cellStyle name="40% - Accent4 5" xfId="209"/>
    <cellStyle name="40% - Accent5 2" xfId="11"/>
    <cellStyle name="40% - Accent5 2 2" xfId="210"/>
    <cellStyle name="40% - Accent5 2 2 2" xfId="211"/>
    <cellStyle name="40% - Accent5 2 2 2 2" xfId="212"/>
    <cellStyle name="40% - Accent5 2 2 3" xfId="213"/>
    <cellStyle name="40% - Accent5 2 3" xfId="214"/>
    <cellStyle name="40% - Accent5 2 3 2" xfId="215"/>
    <cellStyle name="40% - Accent5 2 3 2 2" xfId="216"/>
    <cellStyle name="40% - Accent5 2 3 3" xfId="217"/>
    <cellStyle name="40% - Accent5 2 4" xfId="218"/>
    <cellStyle name="40% - Accent5 2 4 2" xfId="219"/>
    <cellStyle name="40% - Accent5 2 5" xfId="220"/>
    <cellStyle name="40% - Accent5 3" xfId="221"/>
    <cellStyle name="40% - Accent5 3 2" xfId="222"/>
    <cellStyle name="40% - Accent5 4" xfId="223"/>
    <cellStyle name="40% - Accent5 5" xfId="224"/>
    <cellStyle name="40% - Accent6 2" xfId="12"/>
    <cellStyle name="40% - Accent6 2 2" xfId="225"/>
    <cellStyle name="40% - Accent6 2 2 2" xfId="226"/>
    <cellStyle name="40% - Accent6 2 2 2 2" xfId="227"/>
    <cellStyle name="40% - Accent6 2 2 3" xfId="228"/>
    <cellStyle name="40% - Accent6 2 3" xfId="229"/>
    <cellStyle name="40% - Accent6 2 3 2" xfId="230"/>
    <cellStyle name="40% - Accent6 2 3 2 2" xfId="231"/>
    <cellStyle name="40% - Accent6 2 3 3" xfId="232"/>
    <cellStyle name="40% - Accent6 2 4" xfId="233"/>
    <cellStyle name="40% - Accent6 2 4 2" xfId="234"/>
    <cellStyle name="40% - Accent6 2 5" xfId="235"/>
    <cellStyle name="40% - Accent6 3" xfId="236"/>
    <cellStyle name="40% - Accent6 3 2" xfId="237"/>
    <cellStyle name="40% - Accent6 4" xfId="238"/>
    <cellStyle name="40% - Accent6 5" xfId="239"/>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2 3" xfId="240"/>
    <cellStyle name="Comma 2 3 2" xfId="241"/>
    <cellStyle name="Comma 2 3 2 2" xfId="242"/>
    <cellStyle name="Comma 2 3 2 2 2" xfId="243"/>
    <cellStyle name="Comma 2 3 2 2 2 2" xfId="244"/>
    <cellStyle name="Comma 2 3 2 2 2 2 2" xfId="245"/>
    <cellStyle name="Comma 2 3 2 2 2 3" xfId="246"/>
    <cellStyle name="Comma 2 3 2 2 3" xfId="247"/>
    <cellStyle name="Comma 2 3 2 2 3 2" xfId="248"/>
    <cellStyle name="Comma 2 3 2 2 3 2 2" xfId="249"/>
    <cellStyle name="Comma 2 3 2 2 3 3" xfId="250"/>
    <cellStyle name="Comma 2 3 2 2 4" xfId="251"/>
    <cellStyle name="Comma 2 3 2 2 4 2" xfId="252"/>
    <cellStyle name="Comma 2 3 2 2 5" xfId="253"/>
    <cellStyle name="Comma 2 3 2 3" xfId="254"/>
    <cellStyle name="Comma 2 3 2 3 2" xfId="255"/>
    <cellStyle name="Comma 2 3 2 3 2 2" xfId="256"/>
    <cellStyle name="Comma 2 3 2 3 3" xfId="257"/>
    <cellStyle name="Comma 2 3 2 4" xfId="258"/>
    <cellStyle name="Comma 2 3 2 4 2" xfId="259"/>
    <cellStyle name="Comma 2 3 2 4 2 2" xfId="260"/>
    <cellStyle name="Comma 2 3 2 4 3" xfId="261"/>
    <cellStyle name="Comma 2 3 2 5" xfId="262"/>
    <cellStyle name="Comma 2 3 2 5 2" xfId="263"/>
    <cellStyle name="Comma 2 3 2 6" xfId="264"/>
    <cellStyle name="Comma 2 3 3" xfId="265"/>
    <cellStyle name="Comma 2 3 3 2" xfId="266"/>
    <cellStyle name="Comma 2 3 3 2 2" xfId="267"/>
    <cellStyle name="Comma 2 3 3 2 2 2" xfId="268"/>
    <cellStyle name="Comma 2 3 3 2 3" xfId="269"/>
    <cellStyle name="Comma 2 3 3 3" xfId="270"/>
    <cellStyle name="Comma 2 3 3 3 2" xfId="271"/>
    <cellStyle name="Comma 2 3 3 3 2 2" xfId="272"/>
    <cellStyle name="Comma 2 3 3 3 3" xfId="273"/>
    <cellStyle name="Comma 2 3 3 4" xfId="274"/>
    <cellStyle name="Comma 2 3 3 4 2" xfId="275"/>
    <cellStyle name="Comma 2 3 3 5" xfId="276"/>
    <cellStyle name="Comma 2 3 4" xfId="277"/>
    <cellStyle name="Comma 2 3 4 2" xfId="278"/>
    <cellStyle name="Comma 2 3 4 2 2" xfId="279"/>
    <cellStyle name="Comma 2 3 4 3" xfId="280"/>
    <cellStyle name="Comma 2 3 5" xfId="281"/>
    <cellStyle name="Comma 2 3 5 2" xfId="282"/>
    <cellStyle name="Comma 2 3 5 2 2" xfId="283"/>
    <cellStyle name="Comma 2 3 5 3" xfId="284"/>
    <cellStyle name="Comma 2 3 6" xfId="285"/>
    <cellStyle name="Comma 2 3 6 2" xfId="286"/>
    <cellStyle name="Comma 2 3 7" xfId="287"/>
    <cellStyle name="Comma 2 4" xfId="288"/>
    <cellStyle name="Comma 2 4 2" xfId="289"/>
    <cellStyle name="Comma 2 4 2 2" xfId="290"/>
    <cellStyle name="Comma 2 4 2 2 2" xfId="291"/>
    <cellStyle name="Comma 2 4 2 2 2 2" xfId="292"/>
    <cellStyle name="Comma 2 4 2 2 3" xfId="293"/>
    <cellStyle name="Comma 2 4 2 3" xfId="294"/>
    <cellStyle name="Comma 2 4 2 3 2" xfId="295"/>
    <cellStyle name="Comma 2 4 2 3 2 2" xfId="296"/>
    <cellStyle name="Comma 2 4 2 3 3" xfId="297"/>
    <cellStyle name="Comma 2 4 2 4" xfId="298"/>
    <cellStyle name="Comma 2 4 2 4 2" xfId="299"/>
    <cellStyle name="Comma 2 4 2 5" xfId="300"/>
    <cellStyle name="Comma 2 4 3" xfId="301"/>
    <cellStyle name="Comma 2 4 3 2" xfId="302"/>
    <cellStyle name="Comma 2 4 3 2 2" xfId="303"/>
    <cellStyle name="Comma 2 4 3 3" xfId="304"/>
    <cellStyle name="Comma 2 4 4" xfId="305"/>
    <cellStyle name="Comma 2 4 4 2" xfId="306"/>
    <cellStyle name="Comma 2 4 4 2 2" xfId="307"/>
    <cellStyle name="Comma 2 4 4 3" xfId="308"/>
    <cellStyle name="Comma 2 4 5" xfId="309"/>
    <cellStyle name="Comma 2 4 5 2" xfId="310"/>
    <cellStyle name="Comma 2 4 6" xfId="311"/>
    <cellStyle name="Comma 3" xfId="30"/>
    <cellStyle name="Comma 3 2" xfId="312"/>
    <cellStyle name="Comma 3 2 2" xfId="313"/>
    <cellStyle name="Comma 3 2 2 2" xfId="314"/>
    <cellStyle name="Comma 3 2 2 2 2" xfId="315"/>
    <cellStyle name="Comma 3 2 2 2 2 2" xfId="316"/>
    <cellStyle name="Comma 3 2 2 2 2 2 2" xfId="317"/>
    <cellStyle name="Comma 3 2 2 2 2 3" xfId="318"/>
    <cellStyle name="Comma 3 2 2 2 3" xfId="319"/>
    <cellStyle name="Comma 3 2 2 2 3 2" xfId="320"/>
    <cellStyle name="Comma 3 2 2 2 3 2 2" xfId="321"/>
    <cellStyle name="Comma 3 2 2 2 3 3" xfId="322"/>
    <cellStyle name="Comma 3 2 2 2 4" xfId="323"/>
    <cellStyle name="Comma 3 2 2 2 4 2" xfId="324"/>
    <cellStyle name="Comma 3 2 2 2 5" xfId="325"/>
    <cellStyle name="Comma 3 2 2 3" xfId="326"/>
    <cellStyle name="Comma 3 2 2 3 2" xfId="327"/>
    <cellStyle name="Comma 3 2 2 3 2 2" xfId="328"/>
    <cellStyle name="Comma 3 2 2 3 3" xfId="329"/>
    <cellStyle name="Comma 3 2 2 4" xfId="330"/>
    <cellStyle name="Comma 3 2 2 4 2" xfId="331"/>
    <cellStyle name="Comma 3 2 2 4 2 2" xfId="332"/>
    <cellStyle name="Comma 3 2 2 4 3" xfId="333"/>
    <cellStyle name="Comma 3 2 2 5" xfId="334"/>
    <cellStyle name="Comma 3 2 2 5 2" xfId="335"/>
    <cellStyle name="Comma 3 2 2 6" xfId="336"/>
    <cellStyle name="Comma 3 2 3" xfId="337"/>
    <cellStyle name="Comma 3 2 3 2" xfId="338"/>
    <cellStyle name="Comma 3 2 3 2 2" xfId="339"/>
    <cellStyle name="Comma 3 2 3 2 2 2" xfId="340"/>
    <cellStyle name="Comma 3 2 3 2 3" xfId="341"/>
    <cellStyle name="Comma 3 2 3 3" xfId="342"/>
    <cellStyle name="Comma 3 2 3 3 2" xfId="343"/>
    <cellStyle name="Comma 3 2 3 3 2 2" xfId="344"/>
    <cellStyle name="Comma 3 2 3 3 3" xfId="345"/>
    <cellStyle name="Comma 3 2 3 4" xfId="346"/>
    <cellStyle name="Comma 3 2 3 4 2" xfId="347"/>
    <cellStyle name="Comma 3 2 3 5" xfId="348"/>
    <cellStyle name="Comma 3 2 4" xfId="349"/>
    <cellStyle name="Comma 3 2 4 2" xfId="350"/>
    <cellStyle name="Comma 3 2 4 2 2" xfId="351"/>
    <cellStyle name="Comma 3 2 4 3" xfId="352"/>
    <cellStyle name="Comma 3 2 5" xfId="353"/>
    <cellStyle name="Comma 3 2 5 2" xfId="354"/>
    <cellStyle name="Comma 3 2 5 2 2" xfId="355"/>
    <cellStyle name="Comma 3 2 5 3" xfId="356"/>
    <cellStyle name="Comma 3 2 6" xfId="357"/>
    <cellStyle name="Comma 3 2 6 2" xfId="358"/>
    <cellStyle name="Comma 3 2 7" xfId="359"/>
    <cellStyle name="Comma 3 3" xfId="360"/>
    <cellStyle name="Comma 3 3 2" xfId="361"/>
    <cellStyle name="Comma 3 3 2 2" xfId="362"/>
    <cellStyle name="Comma 3 3 2 2 2" xfId="363"/>
    <cellStyle name="Comma 3 3 2 2 2 2" xfId="364"/>
    <cellStyle name="Comma 3 3 2 2 3" xfId="365"/>
    <cellStyle name="Comma 3 3 2 3" xfId="366"/>
    <cellStyle name="Comma 3 3 2 3 2" xfId="367"/>
    <cellStyle name="Comma 3 3 2 3 2 2" xfId="368"/>
    <cellStyle name="Comma 3 3 2 3 3" xfId="369"/>
    <cellStyle name="Comma 3 3 2 4" xfId="370"/>
    <cellStyle name="Comma 3 3 2 4 2" xfId="371"/>
    <cellStyle name="Comma 3 3 2 5" xfId="372"/>
    <cellStyle name="Comma 3 3 3" xfId="373"/>
    <cellStyle name="Comma 3 3 3 2" xfId="374"/>
    <cellStyle name="Comma 3 3 3 2 2" xfId="375"/>
    <cellStyle name="Comma 3 3 3 3" xfId="376"/>
    <cellStyle name="Comma 3 3 4" xfId="377"/>
    <cellStyle name="Comma 3 3 4 2" xfId="378"/>
    <cellStyle name="Comma 3 3 4 2 2" xfId="379"/>
    <cellStyle name="Comma 3 3 4 3" xfId="380"/>
    <cellStyle name="Comma 3 3 5" xfId="381"/>
    <cellStyle name="Comma 3 3 5 2" xfId="382"/>
    <cellStyle name="Comma 3 3 6" xfId="383"/>
    <cellStyle name="Comma 3 4" xfId="384"/>
    <cellStyle name="Comma 3 4 2" xfId="385"/>
    <cellStyle name="Comma 3 4 2 2" xfId="386"/>
    <cellStyle name="Comma 3 4 2 2 2" xfId="387"/>
    <cellStyle name="Comma 3 4 2 3" xfId="388"/>
    <cellStyle name="Comma 3 4 3" xfId="389"/>
    <cellStyle name="Comma 3 4 3 2" xfId="390"/>
    <cellStyle name="Comma 3 4 3 2 2" xfId="391"/>
    <cellStyle name="Comma 3 4 3 3" xfId="392"/>
    <cellStyle name="Comma 3 4 4" xfId="393"/>
    <cellStyle name="Comma 3 4 4 2" xfId="394"/>
    <cellStyle name="Comma 3 4 5" xfId="395"/>
    <cellStyle name="Comma 3 5" xfId="396"/>
    <cellStyle name="Comma 3 5 2" xfId="397"/>
    <cellStyle name="Comma 3 5 2 2" xfId="398"/>
    <cellStyle name="Comma 3 5 3" xfId="399"/>
    <cellStyle name="Comma 3 6" xfId="400"/>
    <cellStyle name="Comma 3 6 2" xfId="401"/>
    <cellStyle name="Comma 3 6 2 2" xfId="402"/>
    <cellStyle name="Comma 3 6 3" xfId="403"/>
    <cellStyle name="Comma 3 7" xfId="404"/>
    <cellStyle name="Comma 3 7 2" xfId="405"/>
    <cellStyle name="Comma 3 8" xfId="406"/>
    <cellStyle name="Comma 4" xfId="407"/>
    <cellStyle name="Comma 5" xfId="408"/>
    <cellStyle name="Comma 5 2" xfId="409"/>
    <cellStyle name="Comma 5 2 2" xfId="410"/>
    <cellStyle name="Comma 5 2 2 2" xfId="411"/>
    <cellStyle name="Comma 5 2 2 2 2" xfId="412"/>
    <cellStyle name="Comma 5 2 2 2 2 2" xfId="413"/>
    <cellStyle name="Comma 5 2 2 2 3" xfId="414"/>
    <cellStyle name="Comma 5 2 2 3" xfId="415"/>
    <cellStyle name="Comma 5 2 2 3 2" xfId="416"/>
    <cellStyle name="Comma 5 2 2 3 2 2" xfId="417"/>
    <cellStyle name="Comma 5 2 2 3 3" xfId="418"/>
    <cellStyle name="Comma 5 2 2 4" xfId="419"/>
    <cellStyle name="Comma 5 2 2 4 2" xfId="420"/>
    <cellStyle name="Comma 5 2 2 5" xfId="421"/>
    <cellStyle name="Comma 5 2 3" xfId="422"/>
    <cellStyle name="Comma 5 2 3 2" xfId="423"/>
    <cellStyle name="Comma 5 2 3 2 2" xfId="424"/>
    <cellStyle name="Comma 5 2 3 3" xfId="425"/>
    <cellStyle name="Comma 5 2 4" xfId="426"/>
    <cellStyle name="Comma 5 2 4 2" xfId="427"/>
    <cellStyle name="Comma 5 2 4 2 2" xfId="428"/>
    <cellStyle name="Comma 5 2 4 3" xfId="429"/>
    <cellStyle name="Comma 5 2 5" xfId="430"/>
    <cellStyle name="Comma 5 2 5 2" xfId="431"/>
    <cellStyle name="Comma 5 2 6" xfId="432"/>
    <cellStyle name="Comma 5 3" xfId="433"/>
    <cellStyle name="Comma 5 3 2" xfId="434"/>
    <cellStyle name="Comma 5 3 2 2" xfId="435"/>
    <cellStyle name="Comma 5 3 2 2 2" xfId="436"/>
    <cellStyle name="Comma 5 3 2 3" xfId="437"/>
    <cellStyle name="Comma 5 3 3" xfId="438"/>
    <cellStyle name="Comma 5 3 3 2" xfId="439"/>
    <cellStyle name="Comma 5 3 3 2 2" xfId="440"/>
    <cellStyle name="Comma 5 3 3 3" xfId="441"/>
    <cellStyle name="Comma 5 3 4" xfId="442"/>
    <cellStyle name="Comma 5 3 4 2" xfId="443"/>
    <cellStyle name="Comma 5 3 5" xfId="444"/>
    <cellStyle name="Comma 5 4" xfId="445"/>
    <cellStyle name="Comma 5 4 2" xfId="446"/>
    <cellStyle name="Comma 5 4 2 2" xfId="447"/>
    <cellStyle name="Comma 5 4 3" xfId="448"/>
    <cellStyle name="Comma 5 5" xfId="449"/>
    <cellStyle name="Comma 5 5 2" xfId="450"/>
    <cellStyle name="Comma 5 5 2 2" xfId="451"/>
    <cellStyle name="Comma 5 5 3" xfId="452"/>
    <cellStyle name="Comma 5 6" xfId="453"/>
    <cellStyle name="Comma 5 6 2" xfId="454"/>
    <cellStyle name="Comma 5 7" xfId="455"/>
    <cellStyle name="Comma 6" xfId="456"/>
    <cellStyle name="Comma 6 2" xfId="457"/>
    <cellStyle name="Comma 6 2 2" xfId="458"/>
    <cellStyle name="Comma 6 2 2 2" xfId="459"/>
    <cellStyle name="Comma 6 2 2 2 2" xfId="460"/>
    <cellStyle name="Comma 6 2 2 3" xfId="461"/>
    <cellStyle name="Comma 6 2 3" xfId="462"/>
    <cellStyle name="Comma 6 2 3 2" xfId="463"/>
    <cellStyle name="Comma 6 2 3 2 2" xfId="464"/>
    <cellStyle name="Comma 6 2 3 3" xfId="465"/>
    <cellStyle name="Comma 6 2 4" xfId="466"/>
    <cellStyle name="Comma 6 2 4 2" xfId="467"/>
    <cellStyle name="Comma 6 2 5" xfId="468"/>
    <cellStyle name="Comma 6 3" xfId="469"/>
    <cellStyle name="Comma 6 3 2" xfId="470"/>
    <cellStyle name="Comma 6 3 2 2" xfId="471"/>
    <cellStyle name="Comma 6 3 3" xfId="472"/>
    <cellStyle name="Comma 6 4" xfId="473"/>
    <cellStyle name="Comma 6 4 2" xfId="474"/>
    <cellStyle name="Comma 6 4 2 2" xfId="475"/>
    <cellStyle name="Comma 6 4 3" xfId="476"/>
    <cellStyle name="Comma 6 5" xfId="477"/>
    <cellStyle name="Comma 6 5 2" xfId="478"/>
    <cellStyle name="Comma 6 6" xfId="479"/>
    <cellStyle name="Comma 7" xfId="480"/>
    <cellStyle name="Comma 8" xfId="481"/>
    <cellStyle name="Comma 9" xfId="7171"/>
    <cellStyle name="Currency" xfId="31" builtinId="4"/>
    <cellStyle name="Currency 10" xfId="482"/>
    <cellStyle name="Currency 10 2" xfId="483"/>
    <cellStyle name="Currency 10 2 2" xfId="484"/>
    <cellStyle name="Currency 10 2 2 2" xfId="485"/>
    <cellStyle name="Currency 10 2 3" xfId="486"/>
    <cellStyle name="Currency 10 3" xfId="487"/>
    <cellStyle name="Currency 10 3 2" xfId="488"/>
    <cellStyle name="Currency 10 3 2 2" xfId="489"/>
    <cellStyle name="Currency 10 3 3" xfId="490"/>
    <cellStyle name="Currency 10 4" xfId="491"/>
    <cellStyle name="Currency 10 4 2" xfId="492"/>
    <cellStyle name="Currency 10 5" xfId="493"/>
    <cellStyle name="Currency 11" xfId="494"/>
    <cellStyle name="Currency 12" xfId="7170"/>
    <cellStyle name="Currency 2" xfId="32"/>
    <cellStyle name="Currency 2 10" xfId="495"/>
    <cellStyle name="Currency 2 10 2" xfId="496"/>
    <cellStyle name="Currency 2 11" xfId="497"/>
    <cellStyle name="Currency 2 2" xfId="33"/>
    <cellStyle name="Currency 2 2 2" xfId="498"/>
    <cellStyle name="Currency 2 2 3" xfId="499"/>
    <cellStyle name="Currency 2 3" xfId="500"/>
    <cellStyle name="Currency 2 4" xfId="501"/>
    <cellStyle name="Currency 2 5" xfId="502"/>
    <cellStyle name="Currency 2 5 2" xfId="503"/>
    <cellStyle name="Currency 2 5 2 2" xfId="504"/>
    <cellStyle name="Currency 2 5 2 2 2" xfId="505"/>
    <cellStyle name="Currency 2 5 2 2 2 2" xfId="506"/>
    <cellStyle name="Currency 2 5 2 2 2 2 2" xfId="507"/>
    <cellStyle name="Currency 2 5 2 2 2 3" xfId="508"/>
    <cellStyle name="Currency 2 5 2 2 3" xfId="509"/>
    <cellStyle name="Currency 2 5 2 2 3 2" xfId="510"/>
    <cellStyle name="Currency 2 5 2 2 3 2 2" xfId="511"/>
    <cellStyle name="Currency 2 5 2 2 3 3" xfId="512"/>
    <cellStyle name="Currency 2 5 2 2 4" xfId="513"/>
    <cellStyle name="Currency 2 5 2 2 4 2" xfId="514"/>
    <cellStyle name="Currency 2 5 2 2 5" xfId="515"/>
    <cellStyle name="Currency 2 5 2 3" xfId="516"/>
    <cellStyle name="Currency 2 5 2 3 2" xfId="517"/>
    <cellStyle name="Currency 2 5 2 3 2 2" xfId="518"/>
    <cellStyle name="Currency 2 5 2 3 3" xfId="519"/>
    <cellStyle name="Currency 2 5 2 4" xfId="520"/>
    <cellStyle name="Currency 2 5 2 4 2" xfId="521"/>
    <cellStyle name="Currency 2 5 2 4 2 2" xfId="522"/>
    <cellStyle name="Currency 2 5 2 4 3" xfId="523"/>
    <cellStyle name="Currency 2 5 2 5" xfId="524"/>
    <cellStyle name="Currency 2 5 2 5 2" xfId="525"/>
    <cellStyle name="Currency 2 5 2 6" xfId="526"/>
    <cellStyle name="Currency 2 5 3" xfId="527"/>
    <cellStyle name="Currency 2 5 3 2" xfId="528"/>
    <cellStyle name="Currency 2 5 3 2 2" xfId="529"/>
    <cellStyle name="Currency 2 5 3 2 2 2" xfId="530"/>
    <cellStyle name="Currency 2 5 3 2 3" xfId="531"/>
    <cellStyle name="Currency 2 5 3 3" xfId="532"/>
    <cellStyle name="Currency 2 5 3 3 2" xfId="533"/>
    <cellStyle name="Currency 2 5 3 3 2 2" xfId="534"/>
    <cellStyle name="Currency 2 5 3 3 3" xfId="535"/>
    <cellStyle name="Currency 2 5 3 4" xfId="536"/>
    <cellStyle name="Currency 2 5 3 4 2" xfId="537"/>
    <cellStyle name="Currency 2 5 3 5" xfId="538"/>
    <cellStyle name="Currency 2 5 4" xfId="539"/>
    <cellStyle name="Currency 2 5 4 2" xfId="540"/>
    <cellStyle name="Currency 2 5 4 2 2" xfId="541"/>
    <cellStyle name="Currency 2 5 4 3" xfId="542"/>
    <cellStyle name="Currency 2 5 5" xfId="543"/>
    <cellStyle name="Currency 2 5 5 2" xfId="544"/>
    <cellStyle name="Currency 2 5 5 2 2" xfId="545"/>
    <cellStyle name="Currency 2 5 5 3" xfId="546"/>
    <cellStyle name="Currency 2 5 6" xfId="547"/>
    <cellStyle name="Currency 2 5 6 2" xfId="548"/>
    <cellStyle name="Currency 2 5 7" xfId="549"/>
    <cellStyle name="Currency 2 6" xfId="550"/>
    <cellStyle name="Currency 2 7" xfId="551"/>
    <cellStyle name="Currency 2 7 2" xfId="552"/>
    <cellStyle name="Currency 2 7 2 2" xfId="553"/>
    <cellStyle name="Currency 2 7 2 2 2" xfId="554"/>
    <cellStyle name="Currency 2 7 2 3" xfId="555"/>
    <cellStyle name="Currency 2 7 3" xfId="556"/>
    <cellStyle name="Currency 2 7 3 2" xfId="557"/>
    <cellStyle name="Currency 2 7 3 2 2" xfId="558"/>
    <cellStyle name="Currency 2 7 3 3" xfId="559"/>
    <cellStyle name="Currency 2 7 4" xfId="560"/>
    <cellStyle name="Currency 2 7 4 2" xfId="561"/>
    <cellStyle name="Currency 2 7 5" xfId="562"/>
    <cellStyle name="Currency 2 8" xfId="563"/>
    <cellStyle name="Currency 2 8 2" xfId="564"/>
    <cellStyle name="Currency 2 8 2 2" xfId="565"/>
    <cellStyle name="Currency 2 8 3" xfId="566"/>
    <cellStyle name="Currency 2 9" xfId="567"/>
    <cellStyle name="Currency 2 9 2" xfId="568"/>
    <cellStyle name="Currency 2 9 2 2" xfId="569"/>
    <cellStyle name="Currency 2 9 3" xfId="570"/>
    <cellStyle name="Currency 3" xfId="34"/>
    <cellStyle name="Currency 3 10" xfId="571"/>
    <cellStyle name="Currency 3 2" xfId="572"/>
    <cellStyle name="Currency 3 2 2" xfId="573"/>
    <cellStyle name="Currency 3 2 2 2" xfId="574"/>
    <cellStyle name="Currency 3 2 2 2 2" xfId="575"/>
    <cellStyle name="Currency 3 2 2 2 2 2" xfId="576"/>
    <cellStyle name="Currency 3 2 2 2 2 2 2" xfId="577"/>
    <cellStyle name="Currency 3 2 2 2 2 3" xfId="578"/>
    <cellStyle name="Currency 3 2 2 2 3" xfId="579"/>
    <cellStyle name="Currency 3 2 2 2 3 2" xfId="580"/>
    <cellStyle name="Currency 3 2 2 2 3 2 2" xfId="581"/>
    <cellStyle name="Currency 3 2 2 2 3 3" xfId="582"/>
    <cellStyle name="Currency 3 2 2 2 4" xfId="583"/>
    <cellStyle name="Currency 3 2 2 2 4 2" xfId="584"/>
    <cellStyle name="Currency 3 2 2 2 5" xfId="585"/>
    <cellStyle name="Currency 3 2 2 3" xfId="586"/>
    <cellStyle name="Currency 3 2 2 3 2" xfId="587"/>
    <cellStyle name="Currency 3 2 2 3 2 2" xfId="588"/>
    <cellStyle name="Currency 3 2 2 3 3" xfId="589"/>
    <cellStyle name="Currency 3 2 2 4" xfId="590"/>
    <cellStyle name="Currency 3 2 2 4 2" xfId="591"/>
    <cellStyle name="Currency 3 2 2 4 2 2" xfId="592"/>
    <cellStyle name="Currency 3 2 2 4 3" xfId="593"/>
    <cellStyle name="Currency 3 2 2 5" xfId="594"/>
    <cellStyle name="Currency 3 2 2 5 2" xfId="595"/>
    <cellStyle name="Currency 3 2 2 6" xfId="596"/>
    <cellStyle name="Currency 3 2 3" xfId="597"/>
    <cellStyle name="Currency 3 2 3 2" xfId="598"/>
    <cellStyle name="Currency 3 2 3 2 2" xfId="599"/>
    <cellStyle name="Currency 3 2 3 2 2 2" xfId="600"/>
    <cellStyle name="Currency 3 2 3 2 2 2 2" xfId="601"/>
    <cellStyle name="Currency 3 2 3 2 2 3" xfId="602"/>
    <cellStyle name="Currency 3 2 3 2 3" xfId="603"/>
    <cellStyle name="Currency 3 2 3 2 3 2" xfId="604"/>
    <cellStyle name="Currency 3 2 3 2 3 2 2" xfId="605"/>
    <cellStyle name="Currency 3 2 3 2 3 3" xfId="606"/>
    <cellStyle name="Currency 3 2 3 2 4" xfId="607"/>
    <cellStyle name="Currency 3 2 3 2 4 2" xfId="608"/>
    <cellStyle name="Currency 3 2 3 2 5" xfId="609"/>
    <cellStyle name="Currency 3 2 3 3" xfId="610"/>
    <cellStyle name="Currency 3 2 3 3 2" xfId="611"/>
    <cellStyle name="Currency 3 2 3 3 2 2" xfId="612"/>
    <cellStyle name="Currency 3 2 3 3 3" xfId="613"/>
    <cellStyle name="Currency 3 2 3 4" xfId="614"/>
    <cellStyle name="Currency 3 2 3 4 2" xfId="615"/>
    <cellStyle name="Currency 3 2 3 4 2 2" xfId="616"/>
    <cellStyle name="Currency 3 2 3 4 3" xfId="617"/>
    <cellStyle name="Currency 3 2 3 5" xfId="618"/>
    <cellStyle name="Currency 3 2 3 5 2" xfId="619"/>
    <cellStyle name="Currency 3 2 3 6" xfId="620"/>
    <cellStyle name="Currency 3 2 4" xfId="621"/>
    <cellStyle name="Currency 3 2 4 2" xfId="622"/>
    <cellStyle name="Currency 3 2 4 2 2" xfId="623"/>
    <cellStyle name="Currency 3 2 4 2 2 2" xfId="624"/>
    <cellStyle name="Currency 3 2 4 2 3" xfId="625"/>
    <cellStyle name="Currency 3 2 4 3" xfId="626"/>
    <cellStyle name="Currency 3 2 4 3 2" xfId="627"/>
    <cellStyle name="Currency 3 2 4 3 2 2" xfId="628"/>
    <cellStyle name="Currency 3 2 4 3 3" xfId="629"/>
    <cellStyle name="Currency 3 2 4 4" xfId="630"/>
    <cellStyle name="Currency 3 2 4 4 2" xfId="631"/>
    <cellStyle name="Currency 3 2 4 5" xfId="632"/>
    <cellStyle name="Currency 3 2 5" xfId="633"/>
    <cellStyle name="Currency 3 2 5 2" xfId="634"/>
    <cellStyle name="Currency 3 2 5 2 2" xfId="635"/>
    <cellStyle name="Currency 3 2 5 3" xfId="636"/>
    <cellStyle name="Currency 3 2 6" xfId="637"/>
    <cellStyle name="Currency 3 2 6 2" xfId="638"/>
    <cellStyle name="Currency 3 2 6 2 2" xfId="639"/>
    <cellStyle name="Currency 3 2 6 3" xfId="640"/>
    <cellStyle name="Currency 3 2 7" xfId="641"/>
    <cellStyle name="Currency 3 2 7 2" xfId="642"/>
    <cellStyle name="Currency 3 2 8" xfId="643"/>
    <cellStyle name="Currency 3 3" xfId="644"/>
    <cellStyle name="Currency 3 4" xfId="645"/>
    <cellStyle name="Currency 3 4 2" xfId="646"/>
    <cellStyle name="Currency 3 4 2 2" xfId="647"/>
    <cellStyle name="Currency 3 4 2 2 2" xfId="648"/>
    <cellStyle name="Currency 3 4 2 2 2 2" xfId="649"/>
    <cellStyle name="Currency 3 4 2 2 2 2 2" xfId="650"/>
    <cellStyle name="Currency 3 4 2 2 2 3" xfId="651"/>
    <cellStyle name="Currency 3 4 2 2 3" xfId="652"/>
    <cellStyle name="Currency 3 4 2 2 3 2" xfId="653"/>
    <cellStyle name="Currency 3 4 2 2 3 2 2" xfId="654"/>
    <cellStyle name="Currency 3 4 2 2 3 3" xfId="655"/>
    <cellStyle name="Currency 3 4 2 2 4" xfId="656"/>
    <cellStyle name="Currency 3 4 2 2 4 2" xfId="657"/>
    <cellStyle name="Currency 3 4 2 2 5" xfId="658"/>
    <cellStyle name="Currency 3 4 2 3" xfId="659"/>
    <cellStyle name="Currency 3 4 2 3 2" xfId="660"/>
    <cellStyle name="Currency 3 4 2 3 2 2" xfId="661"/>
    <cellStyle name="Currency 3 4 2 3 3" xfId="662"/>
    <cellStyle name="Currency 3 4 2 4" xfId="663"/>
    <cellStyle name="Currency 3 4 2 4 2" xfId="664"/>
    <cellStyle name="Currency 3 4 2 4 2 2" xfId="665"/>
    <cellStyle name="Currency 3 4 2 4 3" xfId="666"/>
    <cellStyle name="Currency 3 4 2 5" xfId="667"/>
    <cellStyle name="Currency 3 4 2 5 2" xfId="668"/>
    <cellStyle name="Currency 3 4 2 6" xfId="669"/>
    <cellStyle name="Currency 3 4 3" xfId="670"/>
    <cellStyle name="Currency 3 4 3 2" xfId="671"/>
    <cellStyle name="Currency 3 4 3 2 2" xfId="672"/>
    <cellStyle name="Currency 3 4 3 2 2 2" xfId="673"/>
    <cellStyle name="Currency 3 4 3 2 3" xfId="674"/>
    <cellStyle name="Currency 3 4 3 3" xfId="675"/>
    <cellStyle name="Currency 3 4 3 3 2" xfId="676"/>
    <cellStyle name="Currency 3 4 3 3 2 2" xfId="677"/>
    <cellStyle name="Currency 3 4 3 3 3" xfId="678"/>
    <cellStyle name="Currency 3 4 3 4" xfId="679"/>
    <cellStyle name="Currency 3 4 3 4 2" xfId="680"/>
    <cellStyle name="Currency 3 4 3 5" xfId="681"/>
    <cellStyle name="Currency 3 4 4" xfId="682"/>
    <cellStyle name="Currency 3 4 4 2" xfId="683"/>
    <cellStyle name="Currency 3 4 4 2 2" xfId="684"/>
    <cellStyle name="Currency 3 4 4 3" xfId="685"/>
    <cellStyle name="Currency 3 4 5" xfId="686"/>
    <cellStyle name="Currency 3 4 5 2" xfId="687"/>
    <cellStyle name="Currency 3 4 5 2 2" xfId="688"/>
    <cellStyle name="Currency 3 4 5 3" xfId="689"/>
    <cellStyle name="Currency 3 4 6" xfId="690"/>
    <cellStyle name="Currency 3 4 6 2" xfId="691"/>
    <cellStyle name="Currency 3 4 7" xfId="692"/>
    <cellStyle name="Currency 3 5" xfId="693"/>
    <cellStyle name="Currency 3 5 2" xfId="694"/>
    <cellStyle name="Currency 3 5 2 2" xfId="695"/>
    <cellStyle name="Currency 3 5 2 2 2" xfId="696"/>
    <cellStyle name="Currency 3 5 2 3" xfId="697"/>
    <cellStyle name="Currency 3 5 3" xfId="698"/>
    <cellStyle name="Currency 3 5 3 2" xfId="699"/>
    <cellStyle name="Currency 3 5 3 2 2" xfId="700"/>
    <cellStyle name="Currency 3 5 3 3" xfId="701"/>
    <cellStyle name="Currency 3 5 4" xfId="702"/>
    <cellStyle name="Currency 3 5 4 2" xfId="703"/>
    <cellStyle name="Currency 3 5 5" xfId="704"/>
    <cellStyle name="Currency 3 6" xfId="705"/>
    <cellStyle name="Currency 3 6 2" xfId="706"/>
    <cellStyle name="Currency 3 6 2 2" xfId="707"/>
    <cellStyle name="Currency 3 6 3" xfId="708"/>
    <cellStyle name="Currency 3 7" xfId="709"/>
    <cellStyle name="Currency 3 7 2" xfId="710"/>
    <cellStyle name="Currency 3 7 2 2" xfId="711"/>
    <cellStyle name="Currency 3 7 3" xfId="712"/>
    <cellStyle name="Currency 3 8" xfId="713"/>
    <cellStyle name="Currency 3 8 2" xfId="714"/>
    <cellStyle name="Currency 3 9" xfId="715"/>
    <cellStyle name="Currency 4" xfId="716"/>
    <cellStyle name="Currency 4 2" xfId="717"/>
    <cellStyle name="Currency 4 2 2" xfId="718"/>
    <cellStyle name="Currency 4 2 2 2" xfId="719"/>
    <cellStyle name="Currency 4 2 2 2 2" xfId="720"/>
    <cellStyle name="Currency 4 2 2 2 2 2" xfId="721"/>
    <cellStyle name="Currency 4 2 2 2 3" xfId="722"/>
    <cellStyle name="Currency 4 2 2 3" xfId="723"/>
    <cellStyle name="Currency 4 2 2 3 2" xfId="724"/>
    <cellStyle name="Currency 4 2 2 3 2 2" xfId="725"/>
    <cellStyle name="Currency 4 2 2 3 3" xfId="726"/>
    <cellStyle name="Currency 4 2 2 4" xfId="727"/>
    <cellStyle name="Currency 4 2 2 4 2" xfId="728"/>
    <cellStyle name="Currency 4 2 2 5" xfId="729"/>
    <cellStyle name="Currency 4 2 3" xfId="730"/>
    <cellStyle name="Currency 4 2 3 2" xfId="731"/>
    <cellStyle name="Currency 4 2 3 2 2" xfId="732"/>
    <cellStyle name="Currency 4 2 3 3" xfId="733"/>
    <cellStyle name="Currency 4 2 4" xfId="734"/>
    <cellStyle name="Currency 4 2 4 2" xfId="735"/>
    <cellStyle name="Currency 4 2 4 2 2" xfId="736"/>
    <cellStyle name="Currency 4 2 4 3" xfId="737"/>
    <cellStyle name="Currency 4 2 5" xfId="738"/>
    <cellStyle name="Currency 4 2 5 2" xfId="739"/>
    <cellStyle name="Currency 4 2 6" xfId="740"/>
    <cellStyle name="Currency 4 3" xfId="741"/>
    <cellStyle name="Currency 4 3 2" xfId="742"/>
    <cellStyle name="Currency 4 3 2 2" xfId="743"/>
    <cellStyle name="Currency 4 3 2 2 2" xfId="744"/>
    <cellStyle name="Currency 4 3 2 3" xfId="745"/>
    <cellStyle name="Currency 4 3 3" xfId="746"/>
    <cellStyle name="Currency 4 3 3 2" xfId="747"/>
    <cellStyle name="Currency 4 3 3 2 2" xfId="748"/>
    <cellStyle name="Currency 4 3 3 3" xfId="749"/>
    <cellStyle name="Currency 4 3 4" xfId="750"/>
    <cellStyle name="Currency 4 3 4 2" xfId="751"/>
    <cellStyle name="Currency 4 3 5" xfId="752"/>
    <cellStyle name="Currency 4 4" xfId="753"/>
    <cellStyle name="Currency 4 4 2" xfId="754"/>
    <cellStyle name="Currency 4 4 2 2" xfId="755"/>
    <cellStyle name="Currency 4 4 3" xfId="756"/>
    <cellStyle name="Currency 4 5" xfId="757"/>
    <cellStyle name="Currency 4 5 2" xfId="758"/>
    <cellStyle name="Currency 4 5 2 2" xfId="759"/>
    <cellStyle name="Currency 4 5 3" xfId="760"/>
    <cellStyle name="Currency 4 6" xfId="761"/>
    <cellStyle name="Currency 4 6 2" xfId="762"/>
    <cellStyle name="Currency 4 7" xfId="763"/>
    <cellStyle name="Currency 4 8" xfId="764"/>
    <cellStyle name="Currency 5" xfId="765"/>
    <cellStyle name="Currency 5 2" xfId="766"/>
    <cellStyle name="Currency 5 2 2" xfId="767"/>
    <cellStyle name="Currency 5 2 2 2" xfId="768"/>
    <cellStyle name="Currency 5 2 2 2 2" xfId="769"/>
    <cellStyle name="Currency 5 2 2 2 2 2" xfId="770"/>
    <cellStyle name="Currency 5 2 2 2 3" xfId="771"/>
    <cellStyle name="Currency 5 2 2 3" xfId="772"/>
    <cellStyle name="Currency 5 2 2 3 2" xfId="773"/>
    <cellStyle name="Currency 5 2 2 3 2 2" xfId="774"/>
    <cellStyle name="Currency 5 2 2 3 3" xfId="775"/>
    <cellStyle name="Currency 5 2 2 4" xfId="776"/>
    <cellStyle name="Currency 5 2 2 4 2" xfId="777"/>
    <cellStyle name="Currency 5 2 2 5" xfId="778"/>
    <cellStyle name="Currency 5 2 3" xfId="779"/>
    <cellStyle name="Currency 5 2 3 2" xfId="780"/>
    <cellStyle name="Currency 5 2 3 2 2" xfId="781"/>
    <cellStyle name="Currency 5 2 3 3" xfId="782"/>
    <cellStyle name="Currency 5 2 4" xfId="783"/>
    <cellStyle name="Currency 5 2 4 2" xfId="784"/>
    <cellStyle name="Currency 5 2 4 2 2" xfId="785"/>
    <cellStyle name="Currency 5 2 4 3" xfId="786"/>
    <cellStyle name="Currency 5 2 5" xfId="787"/>
    <cellStyle name="Currency 5 2 5 2" xfId="788"/>
    <cellStyle name="Currency 5 2 6" xfId="789"/>
    <cellStyle name="Currency 5 3" xfId="790"/>
    <cellStyle name="Currency 5 3 2" xfId="791"/>
    <cellStyle name="Currency 5 3 2 2" xfId="792"/>
    <cellStyle name="Currency 5 3 2 2 2" xfId="793"/>
    <cellStyle name="Currency 5 3 2 3" xfId="794"/>
    <cellStyle name="Currency 5 3 3" xfId="795"/>
    <cellStyle name="Currency 5 3 3 2" xfId="796"/>
    <cellStyle name="Currency 5 3 3 2 2" xfId="797"/>
    <cellStyle name="Currency 5 3 3 3" xfId="798"/>
    <cellStyle name="Currency 5 3 4" xfId="799"/>
    <cellStyle name="Currency 5 3 4 2" xfId="800"/>
    <cellStyle name="Currency 5 3 5" xfId="801"/>
    <cellStyle name="Currency 5 4" xfId="802"/>
    <cellStyle name="Currency 5 4 2" xfId="803"/>
    <cellStyle name="Currency 5 4 2 2" xfId="804"/>
    <cellStyle name="Currency 5 4 3" xfId="805"/>
    <cellStyle name="Currency 5 5" xfId="806"/>
    <cellStyle name="Currency 5 5 2" xfId="807"/>
    <cellStyle name="Currency 5 5 2 2" xfId="808"/>
    <cellStyle name="Currency 5 5 3" xfId="809"/>
    <cellStyle name="Currency 5 6" xfId="810"/>
    <cellStyle name="Currency 5 6 2" xfId="811"/>
    <cellStyle name="Currency 5 7" xfId="812"/>
    <cellStyle name="Currency 6" xfId="813"/>
    <cellStyle name="Currency 7" xfId="814"/>
    <cellStyle name="Currency 7 2" xfId="815"/>
    <cellStyle name="Currency 7 2 2" xfId="816"/>
    <cellStyle name="Currency 7 2 2 2" xfId="817"/>
    <cellStyle name="Currency 7 2 2 2 2" xfId="818"/>
    <cellStyle name="Currency 7 2 2 3" xfId="819"/>
    <cellStyle name="Currency 7 2 3" xfId="820"/>
    <cellStyle name="Currency 7 2 3 2" xfId="821"/>
    <cellStyle name="Currency 7 2 3 2 2" xfId="822"/>
    <cellStyle name="Currency 7 2 3 3" xfId="823"/>
    <cellStyle name="Currency 7 2 4" xfId="824"/>
    <cellStyle name="Currency 7 2 4 2" xfId="825"/>
    <cellStyle name="Currency 7 2 5" xfId="826"/>
    <cellStyle name="Currency 7 3" xfId="827"/>
    <cellStyle name="Currency 7 3 2" xfId="828"/>
    <cellStyle name="Currency 7 3 2 2" xfId="829"/>
    <cellStyle name="Currency 7 3 3" xfId="830"/>
    <cellStyle name="Currency 7 4" xfId="831"/>
    <cellStyle name="Currency 7 4 2" xfId="832"/>
    <cellStyle name="Currency 7 4 2 2" xfId="833"/>
    <cellStyle name="Currency 7 4 3" xfId="834"/>
    <cellStyle name="Currency 7 5" xfId="835"/>
    <cellStyle name="Currency 7 5 2" xfId="836"/>
    <cellStyle name="Currency 7 6" xfId="837"/>
    <cellStyle name="Currency 8" xfId="838"/>
    <cellStyle name="Currency 8 2" xfId="839"/>
    <cellStyle name="Currency 8 2 2" xfId="840"/>
    <cellStyle name="Currency 8 2 2 2" xfId="841"/>
    <cellStyle name="Currency 8 2 2 2 2" xfId="842"/>
    <cellStyle name="Currency 8 2 2 3" xfId="843"/>
    <cellStyle name="Currency 8 2 3" xfId="844"/>
    <cellStyle name="Currency 8 2 3 2" xfId="845"/>
    <cellStyle name="Currency 8 2 3 2 2" xfId="846"/>
    <cellStyle name="Currency 8 2 3 3" xfId="847"/>
    <cellStyle name="Currency 8 2 4" xfId="848"/>
    <cellStyle name="Currency 8 2 4 2" xfId="849"/>
    <cellStyle name="Currency 8 2 5" xfId="850"/>
    <cellStyle name="Currency 8 3" xfId="851"/>
    <cellStyle name="Currency 8 3 2" xfId="852"/>
    <cellStyle name="Currency 8 3 2 2" xfId="853"/>
    <cellStyle name="Currency 8 3 3" xfId="854"/>
    <cellStyle name="Currency 8 4" xfId="855"/>
    <cellStyle name="Currency 8 4 2" xfId="856"/>
    <cellStyle name="Currency 8 4 2 2" xfId="857"/>
    <cellStyle name="Currency 8 4 3" xfId="858"/>
    <cellStyle name="Currency 8 5" xfId="859"/>
    <cellStyle name="Currency 8 5 2" xfId="860"/>
    <cellStyle name="Currency 8 6" xfId="861"/>
    <cellStyle name="Currency 9" xfId="862"/>
    <cellStyle name="Explanatory Text 2" xfId="35"/>
    <cellStyle name="fred" xfId="863"/>
    <cellStyle name="Good 2" xfId="36"/>
    <cellStyle name="Header_2" xfId="864"/>
    <cellStyle name="Heading 1 2" xfId="37"/>
    <cellStyle name="Heading 2 2" xfId="38"/>
    <cellStyle name="Heading 3 2" xfId="39"/>
    <cellStyle name="Heading 4 2" xfId="40"/>
    <cellStyle name="Input 2" xfId="41"/>
    <cellStyle name="Insheet" xfId="865"/>
    <cellStyle name="Insheet 2" xfId="866"/>
    <cellStyle name="Insheet 2 10" xfId="867"/>
    <cellStyle name="Insheet 2 10 2" xfId="868"/>
    <cellStyle name="Insheet 2 11" xfId="869"/>
    <cellStyle name="Insheet 2 11 2" xfId="870"/>
    <cellStyle name="Insheet 2 12" xfId="871"/>
    <cellStyle name="Insheet 2 12 2" xfId="872"/>
    <cellStyle name="Insheet 2 13" xfId="873"/>
    <cellStyle name="Insheet 2 13 2" xfId="874"/>
    <cellStyle name="Insheet 2 14" xfId="875"/>
    <cellStyle name="Insheet 2 14 2" xfId="876"/>
    <cellStyle name="Insheet 2 15" xfId="877"/>
    <cellStyle name="Insheet 2 15 2" xfId="878"/>
    <cellStyle name="Insheet 2 16" xfId="879"/>
    <cellStyle name="Insheet 2 16 2" xfId="880"/>
    <cellStyle name="Insheet 2 17" xfId="881"/>
    <cellStyle name="Insheet 2 17 2" xfId="882"/>
    <cellStyle name="Insheet 2 18" xfId="883"/>
    <cellStyle name="Insheet 2 18 2" xfId="884"/>
    <cellStyle name="Insheet 2 19" xfId="885"/>
    <cellStyle name="Insheet 2 19 2" xfId="886"/>
    <cellStyle name="Insheet 2 2" xfId="887"/>
    <cellStyle name="Insheet 2 2 2" xfId="888"/>
    <cellStyle name="Insheet 2 20" xfId="889"/>
    <cellStyle name="Insheet 2 20 2" xfId="890"/>
    <cellStyle name="Insheet 2 21" xfId="891"/>
    <cellStyle name="Insheet 2 21 2" xfId="892"/>
    <cellStyle name="Insheet 2 22" xfId="893"/>
    <cellStyle name="Insheet 2 22 2" xfId="894"/>
    <cellStyle name="Insheet 2 23" xfId="895"/>
    <cellStyle name="Insheet 2 23 2" xfId="896"/>
    <cellStyle name="Insheet 2 24" xfId="897"/>
    <cellStyle name="Insheet 2 24 2" xfId="898"/>
    <cellStyle name="Insheet 2 25" xfId="899"/>
    <cellStyle name="Insheet 2 3" xfId="900"/>
    <cellStyle name="Insheet 2 3 2" xfId="901"/>
    <cellStyle name="Insheet 2 4" xfId="902"/>
    <cellStyle name="Insheet 2 4 2" xfId="903"/>
    <cellStyle name="Insheet 2 5" xfId="904"/>
    <cellStyle name="Insheet 2 5 2" xfId="905"/>
    <cellStyle name="Insheet 2 6" xfId="906"/>
    <cellStyle name="Insheet 2 6 2" xfId="907"/>
    <cellStyle name="Insheet 2 7" xfId="908"/>
    <cellStyle name="Insheet 2 7 2" xfId="909"/>
    <cellStyle name="Insheet 2 8" xfId="910"/>
    <cellStyle name="Insheet 2 8 2" xfId="911"/>
    <cellStyle name="Insheet 2 9" xfId="912"/>
    <cellStyle name="Insheet 2 9 2" xfId="913"/>
    <cellStyle name="Line_Summary" xfId="914"/>
    <cellStyle name="Linked Cell 2" xfId="42"/>
    <cellStyle name="LockedStyle" xfId="915"/>
    <cellStyle name="Neutral 2" xfId="43"/>
    <cellStyle name="Normal" xfId="0" builtinId="0"/>
    <cellStyle name="Normal 10" xfId="916"/>
    <cellStyle name="Normal 10 2" xfId="917"/>
    <cellStyle name="Normal 10 2 2" xfId="918"/>
    <cellStyle name="Normal 10 2 2 2" xfId="919"/>
    <cellStyle name="Normal 10 2 2 2 2" xfId="920"/>
    <cellStyle name="Normal 10 2 2 2 2 2" xfId="921"/>
    <cellStyle name="Normal 10 2 2 2 2 2 2" xfId="922"/>
    <cellStyle name="Normal 10 2 2 2 2 3" xfId="923"/>
    <cellStyle name="Normal 10 2 2 2 3" xfId="924"/>
    <cellStyle name="Normal 10 2 2 2 3 2" xfId="925"/>
    <cellStyle name="Normal 10 2 2 2 3 2 2" xfId="926"/>
    <cellStyle name="Normal 10 2 2 2 3 3" xfId="927"/>
    <cellStyle name="Normal 10 2 2 2 4" xfId="928"/>
    <cellStyle name="Normal 10 2 2 2 4 2" xfId="929"/>
    <cellStyle name="Normal 10 2 2 2 5" xfId="930"/>
    <cellStyle name="Normal 10 2 2 3" xfId="931"/>
    <cellStyle name="Normal 10 2 2 3 2" xfId="932"/>
    <cellStyle name="Normal 10 2 2 3 2 2" xfId="933"/>
    <cellStyle name="Normal 10 2 2 3 3" xfId="934"/>
    <cellStyle name="Normal 10 2 2 4" xfId="935"/>
    <cellStyle name="Normal 10 2 2 4 2" xfId="936"/>
    <cellStyle name="Normal 10 2 2 4 2 2" xfId="937"/>
    <cellStyle name="Normal 10 2 2 4 3" xfId="938"/>
    <cellStyle name="Normal 10 2 2 5" xfId="939"/>
    <cellStyle name="Normal 10 2 2 5 2" xfId="940"/>
    <cellStyle name="Normal 10 2 2 6" xfId="941"/>
    <cellStyle name="Normal 10 2 3" xfId="942"/>
    <cellStyle name="Normal 10 2 3 2" xfId="943"/>
    <cellStyle name="Normal 10 2 3 2 2" xfId="944"/>
    <cellStyle name="Normal 10 2 3 2 2 2" xfId="945"/>
    <cellStyle name="Normal 10 2 3 2 3" xfId="946"/>
    <cellStyle name="Normal 10 2 3 3" xfId="947"/>
    <cellStyle name="Normal 10 2 3 3 2" xfId="948"/>
    <cellStyle name="Normal 10 2 3 3 2 2" xfId="949"/>
    <cellStyle name="Normal 10 2 3 3 3" xfId="950"/>
    <cellStyle name="Normal 10 2 3 4" xfId="951"/>
    <cellStyle name="Normal 10 2 3 4 2" xfId="952"/>
    <cellStyle name="Normal 10 2 3 5" xfId="953"/>
    <cellStyle name="Normal 10 2 4" xfId="954"/>
    <cellStyle name="Normal 10 2 4 2" xfId="955"/>
    <cellStyle name="Normal 10 2 4 2 2" xfId="956"/>
    <cellStyle name="Normal 10 2 4 3" xfId="957"/>
    <cellStyle name="Normal 10 2 5" xfId="958"/>
    <cellStyle name="Normal 10 2 5 2" xfId="959"/>
    <cellStyle name="Normal 10 2 5 2 2" xfId="960"/>
    <cellStyle name="Normal 10 2 5 3" xfId="961"/>
    <cellStyle name="Normal 10 2 6" xfId="962"/>
    <cellStyle name="Normal 10 2 6 2" xfId="963"/>
    <cellStyle name="Normal 10 2 7" xfId="964"/>
    <cellStyle name="Normal 10 3" xfId="965"/>
    <cellStyle name="Normal 10 3 2" xfId="966"/>
    <cellStyle name="Normal 10 3 2 2" xfId="967"/>
    <cellStyle name="Normal 10 3 2 2 2" xfId="968"/>
    <cellStyle name="Normal 10 3 2 2 2 2" xfId="969"/>
    <cellStyle name="Normal 10 3 2 2 2 2 2" xfId="970"/>
    <cellStyle name="Normal 10 3 2 2 2 3" xfId="971"/>
    <cellStyle name="Normal 10 3 2 2 3" xfId="972"/>
    <cellStyle name="Normal 10 3 2 2 3 2" xfId="973"/>
    <cellStyle name="Normal 10 3 2 2 3 2 2" xfId="974"/>
    <cellStyle name="Normal 10 3 2 2 3 3" xfId="975"/>
    <cellStyle name="Normal 10 3 2 2 4" xfId="976"/>
    <cellStyle name="Normal 10 3 2 2 4 2" xfId="977"/>
    <cellStyle name="Normal 10 3 2 2 5" xfId="978"/>
    <cellStyle name="Normal 10 3 2 3" xfId="979"/>
    <cellStyle name="Normal 10 3 2 3 2" xfId="980"/>
    <cellStyle name="Normal 10 3 2 3 2 2" xfId="981"/>
    <cellStyle name="Normal 10 3 2 3 3" xfId="982"/>
    <cellStyle name="Normal 10 3 2 4" xfId="983"/>
    <cellStyle name="Normal 10 3 2 4 2" xfId="984"/>
    <cellStyle name="Normal 10 3 2 4 2 2" xfId="985"/>
    <cellStyle name="Normal 10 3 2 4 3" xfId="986"/>
    <cellStyle name="Normal 10 3 2 5" xfId="987"/>
    <cellStyle name="Normal 10 3 2 5 2" xfId="988"/>
    <cellStyle name="Normal 10 3 2 6" xfId="989"/>
    <cellStyle name="Normal 10 3 3" xfId="990"/>
    <cellStyle name="Normal 10 3 3 2" xfId="991"/>
    <cellStyle name="Normal 10 3 3 2 2" xfId="992"/>
    <cellStyle name="Normal 10 3 3 2 2 2" xfId="993"/>
    <cellStyle name="Normal 10 3 3 2 3" xfId="994"/>
    <cellStyle name="Normal 10 3 3 3" xfId="995"/>
    <cellStyle name="Normal 10 3 3 3 2" xfId="996"/>
    <cellStyle name="Normal 10 3 3 3 2 2" xfId="997"/>
    <cellStyle name="Normal 10 3 3 3 3" xfId="998"/>
    <cellStyle name="Normal 10 3 3 4" xfId="999"/>
    <cellStyle name="Normal 10 3 3 4 2" xfId="1000"/>
    <cellStyle name="Normal 10 3 3 5" xfId="1001"/>
    <cellStyle name="Normal 10 3 4" xfId="1002"/>
    <cellStyle name="Normal 10 3 4 2" xfId="1003"/>
    <cellStyle name="Normal 10 3 4 2 2" xfId="1004"/>
    <cellStyle name="Normal 10 3 4 3" xfId="1005"/>
    <cellStyle name="Normal 10 3 5" xfId="1006"/>
    <cellStyle name="Normal 10 3 5 2" xfId="1007"/>
    <cellStyle name="Normal 10 3 5 2 2" xfId="1008"/>
    <cellStyle name="Normal 10 3 5 3" xfId="1009"/>
    <cellStyle name="Normal 10 3 6" xfId="1010"/>
    <cellStyle name="Normal 10 3 6 2" xfId="1011"/>
    <cellStyle name="Normal 10 3 7" xfId="1012"/>
    <cellStyle name="Normal 10 4" xfId="1013"/>
    <cellStyle name="Normal 10 4 2" xfId="1014"/>
    <cellStyle name="Normal 10 4 2 2" xfId="1015"/>
    <cellStyle name="Normal 10 4 2 2 2" xfId="1016"/>
    <cellStyle name="Normal 10 4 2 2 2 2" xfId="1017"/>
    <cellStyle name="Normal 10 4 2 2 3" xfId="1018"/>
    <cellStyle name="Normal 10 4 2 3" xfId="1019"/>
    <cellStyle name="Normal 10 4 2 3 2" xfId="1020"/>
    <cellStyle name="Normal 10 4 2 3 2 2" xfId="1021"/>
    <cellStyle name="Normal 10 4 2 3 3" xfId="1022"/>
    <cellStyle name="Normal 10 4 2 4" xfId="1023"/>
    <cellStyle name="Normal 10 4 2 4 2" xfId="1024"/>
    <cellStyle name="Normal 10 4 2 5" xfId="1025"/>
    <cellStyle name="Normal 10 4 3" xfId="1026"/>
    <cellStyle name="Normal 10 4 3 2" xfId="1027"/>
    <cellStyle name="Normal 10 4 3 2 2" xfId="1028"/>
    <cellStyle name="Normal 10 4 3 3" xfId="1029"/>
    <cellStyle name="Normal 10 4 4" xfId="1030"/>
    <cellStyle name="Normal 10 4 4 2" xfId="1031"/>
    <cellStyle name="Normal 10 4 4 2 2" xfId="1032"/>
    <cellStyle name="Normal 10 4 4 3" xfId="1033"/>
    <cellStyle name="Normal 10 4 5" xfId="1034"/>
    <cellStyle name="Normal 10 4 5 2" xfId="1035"/>
    <cellStyle name="Normal 10 4 6" xfId="1036"/>
    <cellStyle name="Normal 10 5" xfId="1037"/>
    <cellStyle name="Normal 10 5 2" xfId="1038"/>
    <cellStyle name="Normal 10 5 2 2" xfId="1039"/>
    <cellStyle name="Normal 10 5 2 2 2" xfId="1040"/>
    <cellStyle name="Normal 10 5 2 3" xfId="1041"/>
    <cellStyle name="Normal 10 5 3" xfId="1042"/>
    <cellStyle name="Normal 10 5 3 2" xfId="1043"/>
    <cellStyle name="Normal 10 5 3 2 2" xfId="1044"/>
    <cellStyle name="Normal 10 5 3 3" xfId="1045"/>
    <cellStyle name="Normal 10 5 4" xfId="1046"/>
    <cellStyle name="Normal 10 5 4 2" xfId="1047"/>
    <cellStyle name="Normal 10 5 5" xfId="1048"/>
    <cellStyle name="Normal 10 6" xfId="1049"/>
    <cellStyle name="Normal 10 6 2" xfId="1050"/>
    <cellStyle name="Normal 10 6 2 2" xfId="1051"/>
    <cellStyle name="Normal 10 6 3" xfId="1052"/>
    <cellStyle name="Normal 10 7" xfId="1053"/>
    <cellStyle name="Normal 10 7 2" xfId="1054"/>
    <cellStyle name="Normal 10 7 2 2" xfId="1055"/>
    <cellStyle name="Normal 10 7 3" xfId="1056"/>
    <cellStyle name="Normal 10 8" xfId="1057"/>
    <cellStyle name="Normal 10 8 2" xfId="1058"/>
    <cellStyle name="Normal 10 9" xfId="1059"/>
    <cellStyle name="Normal 100" xfId="1060"/>
    <cellStyle name="Normal 101" xfId="1061"/>
    <cellStyle name="Normal 102" xfId="1062"/>
    <cellStyle name="Normal 103" xfId="1063"/>
    <cellStyle name="Normal 104" xfId="1064"/>
    <cellStyle name="Normal 105" xfId="1065"/>
    <cellStyle name="Normal 106" xfId="1066"/>
    <cellStyle name="Normal 107" xfId="1067"/>
    <cellStyle name="Normal 108" xfId="1068"/>
    <cellStyle name="Normal 109" xfId="1069"/>
    <cellStyle name="Normal 11" xfId="1070"/>
    <cellStyle name="Normal 11 2" xfId="1071"/>
    <cellStyle name="Normal 11 2 2" xfId="1072"/>
    <cellStyle name="Normal 11 2 2 2" xfId="1073"/>
    <cellStyle name="Normal 11 2 2 2 2" xfId="1074"/>
    <cellStyle name="Normal 11 2 2 2 2 2" xfId="1075"/>
    <cellStyle name="Normal 11 2 2 2 2 2 2" xfId="1076"/>
    <cellStyle name="Normal 11 2 2 2 2 3" xfId="1077"/>
    <cellStyle name="Normal 11 2 2 2 3" xfId="1078"/>
    <cellStyle name="Normal 11 2 2 2 3 2" xfId="1079"/>
    <cellStyle name="Normal 11 2 2 2 3 2 2" xfId="1080"/>
    <cellStyle name="Normal 11 2 2 2 3 3" xfId="1081"/>
    <cellStyle name="Normal 11 2 2 2 4" xfId="1082"/>
    <cellStyle name="Normal 11 2 2 2 4 2" xfId="1083"/>
    <cellStyle name="Normal 11 2 2 2 5" xfId="1084"/>
    <cellStyle name="Normal 11 2 2 3" xfId="1085"/>
    <cellStyle name="Normal 11 2 2 3 2" xfId="1086"/>
    <cellStyle name="Normal 11 2 2 3 2 2" xfId="1087"/>
    <cellStyle name="Normal 11 2 2 3 3" xfId="1088"/>
    <cellStyle name="Normal 11 2 2 4" xfId="1089"/>
    <cellStyle name="Normal 11 2 2 4 2" xfId="1090"/>
    <cellStyle name="Normal 11 2 2 4 2 2" xfId="1091"/>
    <cellStyle name="Normal 11 2 2 4 3" xfId="1092"/>
    <cellStyle name="Normal 11 2 2 5" xfId="1093"/>
    <cellStyle name="Normal 11 2 2 5 2" xfId="1094"/>
    <cellStyle name="Normal 11 2 2 6" xfId="1095"/>
    <cellStyle name="Normal 11 2 3" xfId="1096"/>
    <cellStyle name="Normal 11 2 3 2" xfId="1097"/>
    <cellStyle name="Normal 11 2 3 2 2" xfId="1098"/>
    <cellStyle name="Normal 11 2 3 2 2 2" xfId="1099"/>
    <cellStyle name="Normal 11 2 3 2 3" xfId="1100"/>
    <cellStyle name="Normal 11 2 3 3" xfId="1101"/>
    <cellStyle name="Normal 11 2 3 3 2" xfId="1102"/>
    <cellStyle name="Normal 11 2 3 3 2 2" xfId="1103"/>
    <cellStyle name="Normal 11 2 3 3 3" xfId="1104"/>
    <cellStyle name="Normal 11 2 3 4" xfId="1105"/>
    <cellStyle name="Normal 11 2 3 4 2" xfId="1106"/>
    <cellStyle name="Normal 11 2 3 5" xfId="1107"/>
    <cellStyle name="Normal 11 2 4" xfId="1108"/>
    <cellStyle name="Normal 11 2 4 2" xfId="1109"/>
    <cellStyle name="Normal 11 2 4 2 2" xfId="1110"/>
    <cellStyle name="Normal 11 2 4 3" xfId="1111"/>
    <cellStyle name="Normal 11 2 5" xfId="1112"/>
    <cellStyle name="Normal 11 2 5 2" xfId="1113"/>
    <cellStyle name="Normal 11 2 5 2 2" xfId="1114"/>
    <cellStyle name="Normal 11 2 5 3" xfId="1115"/>
    <cellStyle name="Normal 11 2 6" xfId="1116"/>
    <cellStyle name="Normal 11 2 6 2" xfId="1117"/>
    <cellStyle name="Normal 11 2 7" xfId="1118"/>
    <cellStyle name="Normal 11 3" xfId="1119"/>
    <cellStyle name="Normal 11 3 2" xfId="1120"/>
    <cellStyle name="Normal 11 3 2 2" xfId="1121"/>
    <cellStyle name="Normal 11 3 2 2 2" xfId="1122"/>
    <cellStyle name="Normal 11 3 2 2 2 2" xfId="1123"/>
    <cellStyle name="Normal 11 3 2 2 3" xfId="1124"/>
    <cellStyle name="Normal 11 3 2 3" xfId="1125"/>
    <cellStyle name="Normal 11 3 2 3 2" xfId="1126"/>
    <cellStyle name="Normal 11 3 2 3 2 2" xfId="1127"/>
    <cellStyle name="Normal 11 3 2 3 3" xfId="1128"/>
    <cellStyle name="Normal 11 3 2 4" xfId="1129"/>
    <cellStyle name="Normal 11 3 2 4 2" xfId="1130"/>
    <cellStyle name="Normal 11 3 2 5" xfId="1131"/>
    <cellStyle name="Normal 11 3 3" xfId="1132"/>
    <cellStyle name="Normal 11 3 3 2" xfId="1133"/>
    <cellStyle name="Normal 11 3 3 2 2" xfId="1134"/>
    <cellStyle name="Normal 11 3 3 3" xfId="1135"/>
    <cellStyle name="Normal 11 3 4" xfId="1136"/>
    <cellStyle name="Normal 11 3 4 2" xfId="1137"/>
    <cellStyle name="Normal 11 3 4 2 2" xfId="1138"/>
    <cellStyle name="Normal 11 3 4 3" xfId="1139"/>
    <cellStyle name="Normal 11 3 5" xfId="1140"/>
    <cellStyle name="Normal 11 3 5 2" xfId="1141"/>
    <cellStyle name="Normal 11 3 6" xfId="1142"/>
    <cellStyle name="Normal 11 4" xfId="1143"/>
    <cellStyle name="Normal 11 4 2" xfId="1144"/>
    <cellStyle name="Normal 11 4 2 2" xfId="1145"/>
    <cellStyle name="Normal 11 4 2 2 2" xfId="1146"/>
    <cellStyle name="Normal 11 4 2 3" xfId="1147"/>
    <cellStyle name="Normal 11 4 3" xfId="1148"/>
    <cellStyle name="Normal 11 4 3 2" xfId="1149"/>
    <cellStyle name="Normal 11 4 3 2 2" xfId="1150"/>
    <cellStyle name="Normal 11 4 3 3" xfId="1151"/>
    <cellStyle name="Normal 11 4 4" xfId="1152"/>
    <cellStyle name="Normal 11 4 4 2" xfId="1153"/>
    <cellStyle name="Normal 11 4 5" xfId="1154"/>
    <cellStyle name="Normal 11 5" xfId="1155"/>
    <cellStyle name="Normal 11 5 2" xfId="1156"/>
    <cellStyle name="Normal 11 5 2 2" xfId="1157"/>
    <cellStyle name="Normal 11 5 3" xfId="1158"/>
    <cellStyle name="Normal 11 6" xfId="1159"/>
    <cellStyle name="Normal 11 6 2" xfId="1160"/>
    <cellStyle name="Normal 11 6 2 2" xfId="1161"/>
    <cellStyle name="Normal 11 6 3" xfId="1162"/>
    <cellStyle name="Normal 11 7" xfId="1163"/>
    <cellStyle name="Normal 11 7 2" xfId="1164"/>
    <cellStyle name="Normal 11 8" xfId="1165"/>
    <cellStyle name="Normal 110" xfId="1166"/>
    <cellStyle name="Normal 111" xfId="1167"/>
    <cellStyle name="Normal 112" xfId="1168"/>
    <cellStyle name="Normal 113" xfId="1169"/>
    <cellStyle name="Normal 114" xfId="1170"/>
    <cellStyle name="Normal 115" xfId="7169"/>
    <cellStyle name="Normal 12" xfId="1171"/>
    <cellStyle name="Normal 12 2" xfId="1172"/>
    <cellStyle name="Normal 12 2 2" xfId="1173"/>
    <cellStyle name="Normal 12 2 2 2" xfId="1174"/>
    <cellStyle name="Normal 12 2 2 2 2" xfId="1175"/>
    <cellStyle name="Normal 12 2 2 2 2 2" xfId="1176"/>
    <cellStyle name="Normal 12 2 2 2 2 2 2" xfId="1177"/>
    <cellStyle name="Normal 12 2 2 2 2 3" xfId="1178"/>
    <cellStyle name="Normal 12 2 2 2 3" xfId="1179"/>
    <cellStyle name="Normal 12 2 2 2 3 2" xfId="1180"/>
    <cellStyle name="Normal 12 2 2 2 3 2 2" xfId="1181"/>
    <cellStyle name="Normal 12 2 2 2 3 3" xfId="1182"/>
    <cellStyle name="Normal 12 2 2 2 4" xfId="1183"/>
    <cellStyle name="Normal 12 2 2 2 4 2" xfId="1184"/>
    <cellStyle name="Normal 12 2 2 2 5" xfId="1185"/>
    <cellStyle name="Normal 12 2 2 3" xfId="1186"/>
    <cellStyle name="Normal 12 2 2 3 2" xfId="1187"/>
    <cellStyle name="Normal 12 2 2 3 2 2" xfId="1188"/>
    <cellStyle name="Normal 12 2 2 3 3" xfId="1189"/>
    <cellStyle name="Normal 12 2 2 4" xfId="1190"/>
    <cellStyle name="Normal 12 2 2 4 2" xfId="1191"/>
    <cellStyle name="Normal 12 2 2 4 2 2" xfId="1192"/>
    <cellStyle name="Normal 12 2 2 4 3" xfId="1193"/>
    <cellStyle name="Normal 12 2 2 5" xfId="1194"/>
    <cellStyle name="Normal 12 2 2 5 2" xfId="1195"/>
    <cellStyle name="Normal 12 2 2 6" xfId="1196"/>
    <cellStyle name="Normal 12 2 3" xfId="1197"/>
    <cellStyle name="Normal 12 2 3 2" xfId="1198"/>
    <cellStyle name="Normal 12 2 3 2 2" xfId="1199"/>
    <cellStyle name="Normal 12 2 3 2 2 2" xfId="1200"/>
    <cellStyle name="Normal 12 2 3 2 3" xfId="1201"/>
    <cellStyle name="Normal 12 2 3 3" xfId="1202"/>
    <cellStyle name="Normal 12 2 3 3 2" xfId="1203"/>
    <cellStyle name="Normal 12 2 3 3 2 2" xfId="1204"/>
    <cellStyle name="Normal 12 2 3 3 3" xfId="1205"/>
    <cellStyle name="Normal 12 2 3 4" xfId="1206"/>
    <cellStyle name="Normal 12 2 3 4 2" xfId="1207"/>
    <cellStyle name="Normal 12 2 3 5" xfId="1208"/>
    <cellStyle name="Normal 12 2 4" xfId="1209"/>
    <cellStyle name="Normal 12 2 4 2" xfId="1210"/>
    <cellStyle name="Normal 12 2 4 2 2" xfId="1211"/>
    <cellStyle name="Normal 12 2 4 3" xfId="1212"/>
    <cellStyle name="Normal 12 2 5" xfId="1213"/>
    <cellStyle name="Normal 12 2 5 2" xfId="1214"/>
    <cellStyle name="Normal 12 2 5 2 2" xfId="1215"/>
    <cellStyle name="Normal 12 2 5 3" xfId="1216"/>
    <cellStyle name="Normal 12 2 6" xfId="1217"/>
    <cellStyle name="Normal 12 2 6 2" xfId="1218"/>
    <cellStyle name="Normal 12 2 7" xfId="1219"/>
    <cellStyle name="Normal 12 3" xfId="1220"/>
    <cellStyle name="Normal 12 3 2" xfId="1221"/>
    <cellStyle name="Normal 12 3 2 2" xfId="1222"/>
    <cellStyle name="Normal 12 3 2 2 2" xfId="1223"/>
    <cellStyle name="Normal 12 3 2 2 2 2" xfId="1224"/>
    <cellStyle name="Normal 12 3 2 2 3" xfId="1225"/>
    <cellStyle name="Normal 12 3 2 3" xfId="1226"/>
    <cellStyle name="Normal 12 3 2 3 2" xfId="1227"/>
    <cellStyle name="Normal 12 3 2 3 2 2" xfId="1228"/>
    <cellStyle name="Normal 12 3 2 3 3" xfId="1229"/>
    <cellStyle name="Normal 12 3 2 4" xfId="1230"/>
    <cellStyle name="Normal 12 3 2 4 2" xfId="1231"/>
    <cellStyle name="Normal 12 3 2 5" xfId="1232"/>
    <cellStyle name="Normal 12 3 3" xfId="1233"/>
    <cellStyle name="Normal 12 3 3 2" xfId="1234"/>
    <cellStyle name="Normal 12 3 3 2 2" xfId="1235"/>
    <cellStyle name="Normal 12 3 3 3" xfId="1236"/>
    <cellStyle name="Normal 12 3 4" xfId="1237"/>
    <cellStyle name="Normal 12 3 4 2" xfId="1238"/>
    <cellStyle name="Normal 12 3 4 2 2" xfId="1239"/>
    <cellStyle name="Normal 12 3 4 3" xfId="1240"/>
    <cellStyle name="Normal 12 3 5" xfId="1241"/>
    <cellStyle name="Normal 12 3 5 2" xfId="1242"/>
    <cellStyle name="Normal 12 3 6" xfId="1243"/>
    <cellStyle name="Normal 12 4" xfId="1244"/>
    <cellStyle name="Normal 12 4 2" xfId="1245"/>
    <cellStyle name="Normal 12 4 2 2" xfId="1246"/>
    <cellStyle name="Normal 12 4 2 2 2" xfId="1247"/>
    <cellStyle name="Normal 12 4 2 3" xfId="1248"/>
    <cellStyle name="Normal 12 4 3" xfId="1249"/>
    <cellStyle name="Normal 12 4 3 2" xfId="1250"/>
    <cellStyle name="Normal 12 4 3 2 2" xfId="1251"/>
    <cellStyle name="Normal 12 4 3 3" xfId="1252"/>
    <cellStyle name="Normal 12 4 4" xfId="1253"/>
    <cellStyle name="Normal 12 4 4 2" xfId="1254"/>
    <cellStyle name="Normal 12 4 5" xfId="1255"/>
    <cellStyle name="Normal 12 5" xfId="1256"/>
    <cellStyle name="Normal 12 5 2" xfId="1257"/>
    <cellStyle name="Normal 12 5 2 2" xfId="1258"/>
    <cellStyle name="Normal 12 5 3" xfId="1259"/>
    <cellStyle name="Normal 12 6" xfId="1260"/>
    <cellStyle name="Normal 12 6 2" xfId="1261"/>
    <cellStyle name="Normal 12 6 2 2" xfId="1262"/>
    <cellStyle name="Normal 12 6 3" xfId="1263"/>
    <cellStyle name="Normal 12 7" xfId="1264"/>
    <cellStyle name="Normal 12 7 2" xfId="1265"/>
    <cellStyle name="Normal 12 8" xfId="1266"/>
    <cellStyle name="Normal 13" xfId="1267"/>
    <cellStyle name="Normal 13 2" xfId="1268"/>
    <cellStyle name="Normal 13 2 2" xfId="1269"/>
    <cellStyle name="Normal 13 2 2 2" xfId="1270"/>
    <cellStyle name="Normal 13 2 2 2 2" xfId="1271"/>
    <cellStyle name="Normal 13 2 2 2 2 2" xfId="1272"/>
    <cellStyle name="Normal 13 2 2 2 2 2 2" xfId="1273"/>
    <cellStyle name="Normal 13 2 2 2 2 3" xfId="1274"/>
    <cellStyle name="Normal 13 2 2 2 3" xfId="1275"/>
    <cellStyle name="Normal 13 2 2 2 3 2" xfId="1276"/>
    <cellStyle name="Normal 13 2 2 2 3 2 2" xfId="1277"/>
    <cellStyle name="Normal 13 2 2 2 3 3" xfId="1278"/>
    <cellStyle name="Normal 13 2 2 2 4" xfId="1279"/>
    <cellStyle name="Normal 13 2 2 2 4 2" xfId="1280"/>
    <cellStyle name="Normal 13 2 2 2 5" xfId="1281"/>
    <cellStyle name="Normal 13 2 2 3" xfId="1282"/>
    <cellStyle name="Normal 13 2 2 3 2" xfId="1283"/>
    <cellStyle name="Normal 13 2 2 3 2 2" xfId="1284"/>
    <cellStyle name="Normal 13 2 2 3 3" xfId="1285"/>
    <cellStyle name="Normal 13 2 2 4" xfId="1286"/>
    <cellStyle name="Normal 13 2 2 4 2" xfId="1287"/>
    <cellStyle name="Normal 13 2 2 4 2 2" xfId="1288"/>
    <cellStyle name="Normal 13 2 2 4 3" xfId="1289"/>
    <cellStyle name="Normal 13 2 2 5" xfId="1290"/>
    <cellStyle name="Normal 13 2 2 5 2" xfId="1291"/>
    <cellStyle name="Normal 13 2 2 6" xfId="1292"/>
    <cellStyle name="Normal 13 2 3" xfId="1293"/>
    <cellStyle name="Normal 13 2 3 2" xfId="1294"/>
    <cellStyle name="Normal 13 2 3 2 2" xfId="1295"/>
    <cellStyle name="Normal 13 2 3 2 2 2" xfId="1296"/>
    <cellStyle name="Normal 13 2 3 2 3" xfId="1297"/>
    <cellStyle name="Normal 13 2 3 3" xfId="1298"/>
    <cellStyle name="Normal 13 2 3 3 2" xfId="1299"/>
    <cellStyle name="Normal 13 2 3 3 2 2" xfId="1300"/>
    <cellStyle name="Normal 13 2 3 3 3" xfId="1301"/>
    <cellStyle name="Normal 13 2 3 4" xfId="1302"/>
    <cellStyle name="Normal 13 2 3 4 2" xfId="1303"/>
    <cellStyle name="Normal 13 2 3 5" xfId="1304"/>
    <cellStyle name="Normal 13 2 4" xfId="1305"/>
    <cellStyle name="Normal 13 2 4 2" xfId="1306"/>
    <cellStyle name="Normal 13 2 4 2 2" xfId="1307"/>
    <cellStyle name="Normal 13 2 4 3" xfId="1308"/>
    <cellStyle name="Normal 13 2 5" xfId="1309"/>
    <cellStyle name="Normal 13 2 5 2" xfId="1310"/>
    <cellStyle name="Normal 13 2 5 2 2" xfId="1311"/>
    <cellStyle name="Normal 13 2 5 3" xfId="1312"/>
    <cellStyle name="Normal 13 2 6" xfId="1313"/>
    <cellStyle name="Normal 13 2 6 2" xfId="1314"/>
    <cellStyle name="Normal 13 2 7" xfId="1315"/>
    <cellStyle name="Normal 13 3" xfId="1316"/>
    <cellStyle name="Normal 13 3 2" xfId="1317"/>
    <cellStyle name="Normal 13 3 2 2" xfId="1318"/>
    <cellStyle name="Normal 13 3 2 2 2" xfId="1319"/>
    <cellStyle name="Normal 13 3 2 2 2 2" xfId="1320"/>
    <cellStyle name="Normal 13 3 2 2 3" xfId="1321"/>
    <cellStyle name="Normal 13 3 2 3" xfId="1322"/>
    <cellStyle name="Normal 13 3 2 3 2" xfId="1323"/>
    <cellStyle name="Normal 13 3 2 3 2 2" xfId="1324"/>
    <cellStyle name="Normal 13 3 2 3 3" xfId="1325"/>
    <cellStyle name="Normal 13 3 2 4" xfId="1326"/>
    <cellStyle name="Normal 13 3 2 4 2" xfId="1327"/>
    <cellStyle name="Normal 13 3 2 5" xfId="1328"/>
    <cellStyle name="Normal 13 3 3" xfId="1329"/>
    <cellStyle name="Normal 13 3 3 2" xfId="1330"/>
    <cellStyle name="Normal 13 3 3 2 2" xfId="1331"/>
    <cellStyle name="Normal 13 3 3 3" xfId="1332"/>
    <cellStyle name="Normal 13 3 4" xfId="1333"/>
    <cellStyle name="Normal 13 3 4 2" xfId="1334"/>
    <cellStyle name="Normal 13 3 4 2 2" xfId="1335"/>
    <cellStyle name="Normal 13 3 4 3" xfId="1336"/>
    <cellStyle name="Normal 13 3 5" xfId="1337"/>
    <cellStyle name="Normal 13 3 5 2" xfId="1338"/>
    <cellStyle name="Normal 13 3 6" xfId="1339"/>
    <cellStyle name="Normal 13 4" xfId="1340"/>
    <cellStyle name="Normal 13 4 2" xfId="1341"/>
    <cellStyle name="Normal 13 4 2 2" xfId="1342"/>
    <cellStyle name="Normal 13 4 2 2 2" xfId="1343"/>
    <cellStyle name="Normal 13 4 2 3" xfId="1344"/>
    <cellStyle name="Normal 13 4 3" xfId="1345"/>
    <cellStyle name="Normal 13 4 3 2" xfId="1346"/>
    <cellStyle name="Normal 13 4 3 2 2" xfId="1347"/>
    <cellStyle name="Normal 13 4 3 3" xfId="1348"/>
    <cellStyle name="Normal 13 4 4" xfId="1349"/>
    <cellStyle name="Normal 13 4 4 2" xfId="1350"/>
    <cellStyle name="Normal 13 4 5" xfId="1351"/>
    <cellStyle name="Normal 13 5" xfId="1352"/>
    <cellStyle name="Normal 13 5 2" xfId="1353"/>
    <cellStyle name="Normal 13 5 2 2" xfId="1354"/>
    <cellStyle name="Normal 13 5 3" xfId="1355"/>
    <cellStyle name="Normal 13 6" xfId="1356"/>
    <cellStyle name="Normal 13 6 2" xfId="1357"/>
    <cellStyle name="Normal 13 6 2 2" xfId="1358"/>
    <cellStyle name="Normal 13 6 3" xfId="1359"/>
    <cellStyle name="Normal 13 7" xfId="1360"/>
    <cellStyle name="Normal 13 7 2" xfId="1361"/>
    <cellStyle name="Normal 13 8" xfId="1362"/>
    <cellStyle name="Normal 14" xfId="1363"/>
    <cellStyle name="Normal 14 2" xfId="1364"/>
    <cellStyle name="Normal 14 2 2" xfId="1365"/>
    <cellStyle name="Normal 14 2 2 2" xfId="1366"/>
    <cellStyle name="Normal 14 2 2 2 2" xfId="1367"/>
    <cellStyle name="Normal 14 2 2 2 2 2" xfId="1368"/>
    <cellStyle name="Normal 14 2 2 2 2 2 2" xfId="1369"/>
    <cellStyle name="Normal 14 2 2 2 2 3" xfId="1370"/>
    <cellStyle name="Normal 14 2 2 2 3" xfId="1371"/>
    <cellStyle name="Normal 14 2 2 2 3 2" xfId="1372"/>
    <cellStyle name="Normal 14 2 2 2 3 2 2" xfId="1373"/>
    <cellStyle name="Normal 14 2 2 2 3 3" xfId="1374"/>
    <cellStyle name="Normal 14 2 2 2 4" xfId="1375"/>
    <cellStyle name="Normal 14 2 2 2 4 2" xfId="1376"/>
    <cellStyle name="Normal 14 2 2 2 5" xfId="1377"/>
    <cellStyle name="Normal 14 2 2 3" xfId="1378"/>
    <cellStyle name="Normal 14 2 2 3 2" xfId="1379"/>
    <cellStyle name="Normal 14 2 2 3 2 2" xfId="1380"/>
    <cellStyle name="Normal 14 2 2 3 3" xfId="1381"/>
    <cellStyle name="Normal 14 2 2 4" xfId="1382"/>
    <cellStyle name="Normal 14 2 2 4 2" xfId="1383"/>
    <cellStyle name="Normal 14 2 2 4 2 2" xfId="1384"/>
    <cellStyle name="Normal 14 2 2 4 3" xfId="1385"/>
    <cellStyle name="Normal 14 2 2 5" xfId="1386"/>
    <cellStyle name="Normal 14 2 2 5 2" xfId="1387"/>
    <cellStyle name="Normal 14 2 2 6" xfId="1388"/>
    <cellStyle name="Normal 14 2 3" xfId="1389"/>
    <cellStyle name="Normal 14 2 3 2" xfId="1390"/>
    <cellStyle name="Normal 14 2 3 2 2" xfId="1391"/>
    <cellStyle name="Normal 14 2 3 2 2 2" xfId="1392"/>
    <cellStyle name="Normal 14 2 3 2 3" xfId="1393"/>
    <cellStyle name="Normal 14 2 3 3" xfId="1394"/>
    <cellStyle name="Normal 14 2 3 3 2" xfId="1395"/>
    <cellStyle name="Normal 14 2 3 3 2 2" xfId="1396"/>
    <cellStyle name="Normal 14 2 3 3 3" xfId="1397"/>
    <cellStyle name="Normal 14 2 3 4" xfId="1398"/>
    <cellStyle name="Normal 14 2 3 4 2" xfId="1399"/>
    <cellStyle name="Normal 14 2 3 5" xfId="1400"/>
    <cellStyle name="Normal 14 2 4" xfId="1401"/>
    <cellStyle name="Normal 14 2 4 2" xfId="1402"/>
    <cellStyle name="Normal 14 2 4 2 2" xfId="1403"/>
    <cellStyle name="Normal 14 2 4 3" xfId="1404"/>
    <cellStyle name="Normal 14 2 5" xfId="1405"/>
    <cellStyle name="Normal 14 2 5 2" xfId="1406"/>
    <cellStyle name="Normal 14 2 5 2 2" xfId="1407"/>
    <cellStyle name="Normal 14 2 5 3" xfId="1408"/>
    <cellStyle name="Normal 14 2 6" xfId="1409"/>
    <cellStyle name="Normal 14 2 6 2" xfId="1410"/>
    <cellStyle name="Normal 14 2 7" xfId="1411"/>
    <cellStyle name="Normal 14 3" xfId="1412"/>
    <cellStyle name="Normal 14 3 2" xfId="1413"/>
    <cellStyle name="Normal 14 3 2 2" xfId="1414"/>
    <cellStyle name="Normal 14 3 2 2 2" xfId="1415"/>
    <cellStyle name="Normal 14 3 2 2 2 2" xfId="1416"/>
    <cellStyle name="Normal 14 3 2 2 3" xfId="1417"/>
    <cellStyle name="Normal 14 3 2 3" xfId="1418"/>
    <cellStyle name="Normal 14 3 2 3 2" xfId="1419"/>
    <cellStyle name="Normal 14 3 2 3 2 2" xfId="1420"/>
    <cellStyle name="Normal 14 3 2 3 3" xfId="1421"/>
    <cellStyle name="Normal 14 3 2 4" xfId="1422"/>
    <cellStyle name="Normal 14 3 2 4 2" xfId="1423"/>
    <cellStyle name="Normal 14 3 2 5" xfId="1424"/>
    <cellStyle name="Normal 14 3 3" xfId="1425"/>
    <cellStyle name="Normal 14 3 3 2" xfId="1426"/>
    <cellStyle name="Normal 14 3 3 2 2" xfId="1427"/>
    <cellStyle name="Normal 14 3 3 3" xfId="1428"/>
    <cellStyle name="Normal 14 3 4" xfId="1429"/>
    <cellStyle name="Normal 14 3 4 2" xfId="1430"/>
    <cellStyle name="Normal 14 3 4 2 2" xfId="1431"/>
    <cellStyle name="Normal 14 3 4 3" xfId="1432"/>
    <cellStyle name="Normal 14 3 5" xfId="1433"/>
    <cellStyle name="Normal 14 3 5 2" xfId="1434"/>
    <cellStyle name="Normal 14 3 6" xfId="1435"/>
    <cellStyle name="Normal 14 4" xfId="1436"/>
    <cellStyle name="Normal 14 4 2" xfId="1437"/>
    <cellStyle name="Normal 14 4 2 2" xfId="1438"/>
    <cellStyle name="Normal 14 4 2 2 2" xfId="1439"/>
    <cellStyle name="Normal 14 4 2 3" xfId="1440"/>
    <cellStyle name="Normal 14 4 3" xfId="1441"/>
    <cellStyle name="Normal 14 4 3 2" xfId="1442"/>
    <cellStyle name="Normal 14 4 3 2 2" xfId="1443"/>
    <cellStyle name="Normal 14 4 3 3" xfId="1444"/>
    <cellStyle name="Normal 14 4 4" xfId="1445"/>
    <cellStyle name="Normal 14 4 4 2" xfId="1446"/>
    <cellStyle name="Normal 14 4 5" xfId="1447"/>
    <cellStyle name="Normal 14 5" xfId="1448"/>
    <cellStyle name="Normal 14 5 2" xfId="1449"/>
    <cellStyle name="Normal 14 5 2 2" xfId="1450"/>
    <cellStyle name="Normal 14 5 3" xfId="1451"/>
    <cellStyle name="Normal 14 6" xfId="1452"/>
    <cellStyle name="Normal 14 6 2" xfId="1453"/>
    <cellStyle name="Normal 14 6 2 2" xfId="1454"/>
    <cellStyle name="Normal 14 6 3" xfId="1455"/>
    <cellStyle name="Normal 14 7" xfId="1456"/>
    <cellStyle name="Normal 14 7 2" xfId="1457"/>
    <cellStyle name="Normal 14 8" xfId="1458"/>
    <cellStyle name="Normal 15" xfId="1459"/>
    <cellStyle name="Normal 15 2" xfId="1460"/>
    <cellStyle name="Normal 15 2 2" xfId="1461"/>
    <cellStyle name="Normal 15 2 2 2" xfId="1462"/>
    <cellStyle name="Normal 15 2 2 2 2" xfId="1463"/>
    <cellStyle name="Normal 15 2 2 2 2 2" xfId="1464"/>
    <cellStyle name="Normal 15 2 2 2 2 2 2" xfId="1465"/>
    <cellStyle name="Normal 15 2 2 2 2 3" xfId="1466"/>
    <cellStyle name="Normal 15 2 2 2 3" xfId="1467"/>
    <cellStyle name="Normal 15 2 2 2 3 2" xfId="1468"/>
    <cellStyle name="Normal 15 2 2 2 3 2 2" xfId="1469"/>
    <cellStyle name="Normal 15 2 2 2 3 3" xfId="1470"/>
    <cellStyle name="Normal 15 2 2 2 4" xfId="1471"/>
    <cellStyle name="Normal 15 2 2 2 4 2" xfId="1472"/>
    <cellStyle name="Normal 15 2 2 2 5" xfId="1473"/>
    <cellStyle name="Normal 15 2 2 3" xfId="1474"/>
    <cellStyle name="Normal 15 2 2 3 2" xfId="1475"/>
    <cellStyle name="Normal 15 2 2 3 2 2" xfId="1476"/>
    <cellStyle name="Normal 15 2 2 3 3" xfId="1477"/>
    <cellStyle name="Normal 15 2 2 4" xfId="1478"/>
    <cellStyle name="Normal 15 2 2 4 2" xfId="1479"/>
    <cellStyle name="Normal 15 2 2 4 2 2" xfId="1480"/>
    <cellStyle name="Normal 15 2 2 4 3" xfId="1481"/>
    <cellStyle name="Normal 15 2 2 5" xfId="1482"/>
    <cellStyle name="Normal 15 2 2 5 2" xfId="1483"/>
    <cellStyle name="Normal 15 2 2 6" xfId="1484"/>
    <cellStyle name="Normal 15 2 3" xfId="1485"/>
    <cellStyle name="Normal 15 2 3 2" xfId="1486"/>
    <cellStyle name="Normal 15 2 3 2 2" xfId="1487"/>
    <cellStyle name="Normal 15 2 3 2 2 2" xfId="1488"/>
    <cellStyle name="Normal 15 2 3 2 3" xfId="1489"/>
    <cellStyle name="Normal 15 2 3 3" xfId="1490"/>
    <cellStyle name="Normal 15 2 3 3 2" xfId="1491"/>
    <cellStyle name="Normal 15 2 3 3 2 2" xfId="1492"/>
    <cellStyle name="Normal 15 2 3 3 3" xfId="1493"/>
    <cellStyle name="Normal 15 2 3 4" xfId="1494"/>
    <cellStyle name="Normal 15 2 3 4 2" xfId="1495"/>
    <cellStyle name="Normal 15 2 3 5" xfId="1496"/>
    <cellStyle name="Normal 15 2 4" xfId="1497"/>
    <cellStyle name="Normal 15 2 4 2" xfId="1498"/>
    <cellStyle name="Normal 15 2 4 2 2" xfId="1499"/>
    <cellStyle name="Normal 15 2 4 3" xfId="1500"/>
    <cellStyle name="Normal 15 2 5" xfId="1501"/>
    <cellStyle name="Normal 15 2 5 2" xfId="1502"/>
    <cellStyle name="Normal 15 2 5 2 2" xfId="1503"/>
    <cellStyle name="Normal 15 2 5 3" xfId="1504"/>
    <cellStyle name="Normal 15 2 6" xfId="1505"/>
    <cellStyle name="Normal 15 2 6 2" xfId="1506"/>
    <cellStyle name="Normal 15 2 7" xfId="1507"/>
    <cellStyle name="Normal 15 3" xfId="1508"/>
    <cellStyle name="Normal 15 3 2" xfId="1509"/>
    <cellStyle name="Normal 15 3 2 2" xfId="1510"/>
    <cellStyle name="Normal 15 3 2 2 2" xfId="1511"/>
    <cellStyle name="Normal 15 3 2 2 2 2" xfId="1512"/>
    <cellStyle name="Normal 15 3 2 2 3" xfId="1513"/>
    <cellStyle name="Normal 15 3 2 3" xfId="1514"/>
    <cellStyle name="Normal 15 3 2 3 2" xfId="1515"/>
    <cellStyle name="Normal 15 3 2 3 2 2" xfId="1516"/>
    <cellStyle name="Normal 15 3 2 3 3" xfId="1517"/>
    <cellStyle name="Normal 15 3 2 4" xfId="1518"/>
    <cellStyle name="Normal 15 3 2 4 2" xfId="1519"/>
    <cellStyle name="Normal 15 3 2 5" xfId="1520"/>
    <cellStyle name="Normal 15 3 3" xfId="1521"/>
    <cellStyle name="Normal 15 3 3 2" xfId="1522"/>
    <cellStyle name="Normal 15 3 3 2 2" xfId="1523"/>
    <cellStyle name="Normal 15 3 3 3" xfId="1524"/>
    <cellStyle name="Normal 15 3 4" xfId="1525"/>
    <cellStyle name="Normal 15 3 4 2" xfId="1526"/>
    <cellStyle name="Normal 15 3 4 2 2" xfId="1527"/>
    <cellStyle name="Normal 15 3 4 3" xfId="1528"/>
    <cellStyle name="Normal 15 3 5" xfId="1529"/>
    <cellStyle name="Normal 15 3 5 2" xfId="1530"/>
    <cellStyle name="Normal 15 3 6" xfId="1531"/>
    <cellStyle name="Normal 15 4" xfId="1532"/>
    <cellStyle name="Normal 15 4 2" xfId="1533"/>
    <cellStyle name="Normal 15 4 2 2" xfId="1534"/>
    <cellStyle name="Normal 15 4 2 2 2" xfId="1535"/>
    <cellStyle name="Normal 15 4 2 3" xfId="1536"/>
    <cellStyle name="Normal 15 4 3" xfId="1537"/>
    <cellStyle name="Normal 15 4 3 2" xfId="1538"/>
    <cellStyle name="Normal 15 4 3 2 2" xfId="1539"/>
    <cellStyle name="Normal 15 4 3 3" xfId="1540"/>
    <cellStyle name="Normal 15 4 4" xfId="1541"/>
    <cellStyle name="Normal 15 4 4 2" xfId="1542"/>
    <cellStyle name="Normal 15 4 5" xfId="1543"/>
    <cellStyle name="Normal 15 5" xfId="1544"/>
    <cellStyle name="Normal 15 5 2" xfId="1545"/>
    <cellStyle name="Normal 15 5 2 2" xfId="1546"/>
    <cellStyle name="Normal 15 5 3" xfId="1547"/>
    <cellStyle name="Normal 15 6" xfId="1548"/>
    <cellStyle name="Normal 15 6 2" xfId="1549"/>
    <cellStyle name="Normal 15 6 2 2" xfId="1550"/>
    <cellStyle name="Normal 15 6 3" xfId="1551"/>
    <cellStyle name="Normal 15 7" xfId="1552"/>
    <cellStyle name="Normal 15 7 2" xfId="1553"/>
    <cellStyle name="Normal 15 8" xfId="1554"/>
    <cellStyle name="Normal 16" xfId="1555"/>
    <cellStyle name="Normal 16 2" xfId="1556"/>
    <cellStyle name="Normal 16 2 2" xfId="1557"/>
    <cellStyle name="Normal 16 2 2 2" xfId="1558"/>
    <cellStyle name="Normal 16 2 2 2 2" xfId="1559"/>
    <cellStyle name="Normal 16 2 2 2 2 2" xfId="1560"/>
    <cellStyle name="Normal 16 2 2 2 2 2 2" xfId="1561"/>
    <cellStyle name="Normal 16 2 2 2 2 3" xfId="1562"/>
    <cellStyle name="Normal 16 2 2 2 3" xfId="1563"/>
    <cellStyle name="Normal 16 2 2 2 3 2" xfId="1564"/>
    <cellStyle name="Normal 16 2 2 2 3 2 2" xfId="1565"/>
    <cellStyle name="Normal 16 2 2 2 3 3" xfId="1566"/>
    <cellStyle name="Normal 16 2 2 2 4" xfId="1567"/>
    <cellStyle name="Normal 16 2 2 2 4 2" xfId="1568"/>
    <cellStyle name="Normal 16 2 2 2 5" xfId="1569"/>
    <cellStyle name="Normal 16 2 2 3" xfId="1570"/>
    <cellStyle name="Normal 16 2 2 3 2" xfId="1571"/>
    <cellStyle name="Normal 16 2 2 3 2 2" xfId="1572"/>
    <cellStyle name="Normal 16 2 2 3 3" xfId="1573"/>
    <cellStyle name="Normal 16 2 2 4" xfId="1574"/>
    <cellStyle name="Normal 16 2 2 4 2" xfId="1575"/>
    <cellStyle name="Normal 16 2 2 4 2 2" xfId="1576"/>
    <cellStyle name="Normal 16 2 2 4 3" xfId="1577"/>
    <cellStyle name="Normal 16 2 2 5" xfId="1578"/>
    <cellStyle name="Normal 16 2 2 5 2" xfId="1579"/>
    <cellStyle name="Normal 16 2 2 6" xfId="1580"/>
    <cellStyle name="Normal 16 2 3" xfId="1581"/>
    <cellStyle name="Normal 16 2 3 2" xfId="1582"/>
    <cellStyle name="Normal 16 2 3 2 2" xfId="1583"/>
    <cellStyle name="Normal 16 2 3 2 2 2" xfId="1584"/>
    <cellStyle name="Normal 16 2 3 2 3" xfId="1585"/>
    <cellStyle name="Normal 16 2 3 3" xfId="1586"/>
    <cellStyle name="Normal 16 2 3 3 2" xfId="1587"/>
    <cellStyle name="Normal 16 2 3 3 2 2" xfId="1588"/>
    <cellStyle name="Normal 16 2 3 3 3" xfId="1589"/>
    <cellStyle name="Normal 16 2 3 4" xfId="1590"/>
    <cellStyle name="Normal 16 2 3 4 2" xfId="1591"/>
    <cellStyle name="Normal 16 2 3 5" xfId="1592"/>
    <cellStyle name="Normal 16 2 4" xfId="1593"/>
    <cellStyle name="Normal 16 2 4 2" xfId="1594"/>
    <cellStyle name="Normal 16 2 4 2 2" xfId="1595"/>
    <cellStyle name="Normal 16 2 4 3" xfId="1596"/>
    <cellStyle name="Normal 16 2 5" xfId="1597"/>
    <cellStyle name="Normal 16 2 5 2" xfId="1598"/>
    <cellStyle name="Normal 16 2 5 2 2" xfId="1599"/>
    <cellStyle name="Normal 16 2 5 3" xfId="1600"/>
    <cellStyle name="Normal 16 2 6" xfId="1601"/>
    <cellStyle name="Normal 16 2 6 2" xfId="1602"/>
    <cellStyle name="Normal 16 2 7" xfId="1603"/>
    <cellStyle name="Normal 16 3" xfId="1604"/>
    <cellStyle name="Normal 16 3 2" xfId="1605"/>
    <cellStyle name="Normal 16 3 2 2" xfId="1606"/>
    <cellStyle name="Normal 16 3 2 2 2" xfId="1607"/>
    <cellStyle name="Normal 16 3 2 2 2 2" xfId="1608"/>
    <cellStyle name="Normal 16 3 2 2 3" xfId="1609"/>
    <cellStyle name="Normal 16 3 2 3" xfId="1610"/>
    <cellStyle name="Normal 16 3 2 3 2" xfId="1611"/>
    <cellStyle name="Normal 16 3 2 3 2 2" xfId="1612"/>
    <cellStyle name="Normal 16 3 2 3 3" xfId="1613"/>
    <cellStyle name="Normal 16 3 2 4" xfId="1614"/>
    <cellStyle name="Normal 16 3 2 4 2" xfId="1615"/>
    <cellStyle name="Normal 16 3 2 5" xfId="1616"/>
    <cellStyle name="Normal 16 3 3" xfId="1617"/>
    <cellStyle name="Normal 16 3 3 2" xfId="1618"/>
    <cellStyle name="Normal 16 3 3 2 2" xfId="1619"/>
    <cellStyle name="Normal 16 3 3 3" xfId="1620"/>
    <cellStyle name="Normal 16 3 4" xfId="1621"/>
    <cellStyle name="Normal 16 3 4 2" xfId="1622"/>
    <cellStyle name="Normal 16 3 4 2 2" xfId="1623"/>
    <cellStyle name="Normal 16 3 4 3" xfId="1624"/>
    <cellStyle name="Normal 16 3 5" xfId="1625"/>
    <cellStyle name="Normal 16 3 5 2" xfId="1626"/>
    <cellStyle name="Normal 16 3 6" xfId="1627"/>
    <cellStyle name="Normal 16 4" xfId="1628"/>
    <cellStyle name="Normal 16 4 2" xfId="1629"/>
    <cellStyle name="Normal 16 4 2 2" xfId="1630"/>
    <cellStyle name="Normal 16 4 2 2 2" xfId="1631"/>
    <cellStyle name="Normal 16 4 2 3" xfId="1632"/>
    <cellStyle name="Normal 16 4 3" xfId="1633"/>
    <cellStyle name="Normal 16 4 3 2" xfId="1634"/>
    <cellStyle name="Normal 16 4 3 2 2" xfId="1635"/>
    <cellStyle name="Normal 16 4 3 3" xfId="1636"/>
    <cellStyle name="Normal 16 4 4" xfId="1637"/>
    <cellStyle name="Normal 16 4 4 2" xfId="1638"/>
    <cellStyle name="Normal 16 4 5" xfId="1639"/>
    <cellStyle name="Normal 16 5" xfId="1640"/>
    <cellStyle name="Normal 16 5 2" xfId="1641"/>
    <cellStyle name="Normal 16 5 2 2" xfId="1642"/>
    <cellStyle name="Normal 16 5 3" xfId="1643"/>
    <cellStyle name="Normal 16 6" xfId="1644"/>
    <cellStyle name="Normal 16 6 2" xfId="1645"/>
    <cellStyle name="Normal 16 6 2 2" xfId="1646"/>
    <cellStyle name="Normal 16 6 3" xfId="1647"/>
    <cellStyle name="Normal 16 7" xfId="1648"/>
    <cellStyle name="Normal 16 7 2" xfId="1649"/>
    <cellStyle name="Normal 16 8" xfId="1650"/>
    <cellStyle name="Normal 17" xfId="1651"/>
    <cellStyle name="Normal 17 2" xfId="1652"/>
    <cellStyle name="Normal 17 2 2" xfId="1653"/>
    <cellStyle name="Normal 17 2 2 2" xfId="1654"/>
    <cellStyle name="Normal 17 2 2 2 2" xfId="1655"/>
    <cellStyle name="Normal 17 2 2 2 2 2" xfId="1656"/>
    <cellStyle name="Normal 17 2 2 2 2 2 2" xfId="1657"/>
    <cellStyle name="Normal 17 2 2 2 2 3" xfId="1658"/>
    <cellStyle name="Normal 17 2 2 2 3" xfId="1659"/>
    <cellStyle name="Normal 17 2 2 2 3 2" xfId="1660"/>
    <cellStyle name="Normal 17 2 2 2 3 2 2" xfId="1661"/>
    <cellStyle name="Normal 17 2 2 2 3 3" xfId="1662"/>
    <cellStyle name="Normal 17 2 2 2 4" xfId="1663"/>
    <cellStyle name="Normal 17 2 2 2 4 2" xfId="1664"/>
    <cellStyle name="Normal 17 2 2 2 5" xfId="1665"/>
    <cellStyle name="Normal 17 2 2 3" xfId="1666"/>
    <cellStyle name="Normal 17 2 2 3 2" xfId="1667"/>
    <cellStyle name="Normal 17 2 2 3 2 2" xfId="1668"/>
    <cellStyle name="Normal 17 2 2 3 3" xfId="1669"/>
    <cellStyle name="Normal 17 2 2 4" xfId="1670"/>
    <cellStyle name="Normal 17 2 2 4 2" xfId="1671"/>
    <cellStyle name="Normal 17 2 2 4 2 2" xfId="1672"/>
    <cellStyle name="Normal 17 2 2 4 3" xfId="1673"/>
    <cellStyle name="Normal 17 2 2 5" xfId="1674"/>
    <cellStyle name="Normal 17 2 2 5 2" xfId="1675"/>
    <cellStyle name="Normal 17 2 2 6" xfId="1676"/>
    <cellStyle name="Normal 17 2 3" xfId="1677"/>
    <cellStyle name="Normal 17 2 3 2" xfId="1678"/>
    <cellStyle name="Normal 17 2 3 2 2" xfId="1679"/>
    <cellStyle name="Normal 17 2 3 2 2 2" xfId="1680"/>
    <cellStyle name="Normal 17 2 3 2 3" xfId="1681"/>
    <cellStyle name="Normal 17 2 3 3" xfId="1682"/>
    <cellStyle name="Normal 17 2 3 3 2" xfId="1683"/>
    <cellStyle name="Normal 17 2 3 3 2 2" xfId="1684"/>
    <cellStyle name="Normal 17 2 3 3 3" xfId="1685"/>
    <cellStyle name="Normal 17 2 3 4" xfId="1686"/>
    <cellStyle name="Normal 17 2 3 4 2" xfId="1687"/>
    <cellStyle name="Normal 17 2 3 5" xfId="1688"/>
    <cellStyle name="Normal 17 2 4" xfId="1689"/>
    <cellStyle name="Normal 17 2 4 2" xfId="1690"/>
    <cellStyle name="Normal 17 2 4 2 2" xfId="1691"/>
    <cellStyle name="Normal 17 2 4 3" xfId="1692"/>
    <cellStyle name="Normal 17 2 5" xfId="1693"/>
    <cellStyle name="Normal 17 2 5 2" xfId="1694"/>
    <cellStyle name="Normal 17 2 5 2 2" xfId="1695"/>
    <cellStyle name="Normal 17 2 5 3" xfId="1696"/>
    <cellStyle name="Normal 17 2 6" xfId="1697"/>
    <cellStyle name="Normal 17 2 6 2" xfId="1698"/>
    <cellStyle name="Normal 17 2 7" xfId="1699"/>
    <cellStyle name="Normal 17 3" xfId="1700"/>
    <cellStyle name="Normal 17 3 2" xfId="1701"/>
    <cellStyle name="Normal 17 3 2 2" xfId="1702"/>
    <cellStyle name="Normal 17 3 2 2 2" xfId="1703"/>
    <cellStyle name="Normal 17 3 2 2 2 2" xfId="1704"/>
    <cellStyle name="Normal 17 3 2 2 3" xfId="1705"/>
    <cellStyle name="Normal 17 3 2 3" xfId="1706"/>
    <cellStyle name="Normal 17 3 2 3 2" xfId="1707"/>
    <cellStyle name="Normal 17 3 2 3 2 2" xfId="1708"/>
    <cellStyle name="Normal 17 3 2 3 3" xfId="1709"/>
    <cellStyle name="Normal 17 3 2 4" xfId="1710"/>
    <cellStyle name="Normal 17 3 2 4 2" xfId="1711"/>
    <cellStyle name="Normal 17 3 2 5" xfId="1712"/>
    <cellStyle name="Normal 17 3 3" xfId="1713"/>
    <cellStyle name="Normal 17 3 3 2" xfId="1714"/>
    <cellStyle name="Normal 17 3 3 2 2" xfId="1715"/>
    <cellStyle name="Normal 17 3 3 3" xfId="1716"/>
    <cellStyle name="Normal 17 3 4" xfId="1717"/>
    <cellStyle name="Normal 17 3 4 2" xfId="1718"/>
    <cellStyle name="Normal 17 3 4 2 2" xfId="1719"/>
    <cellStyle name="Normal 17 3 4 3" xfId="1720"/>
    <cellStyle name="Normal 17 3 5" xfId="1721"/>
    <cellStyle name="Normal 17 3 5 2" xfId="1722"/>
    <cellStyle name="Normal 17 3 6" xfId="1723"/>
    <cellStyle name="Normal 17 4" xfId="1724"/>
    <cellStyle name="Normal 17 4 2" xfId="1725"/>
    <cellStyle name="Normal 17 4 2 2" xfId="1726"/>
    <cellStyle name="Normal 17 4 2 2 2" xfId="1727"/>
    <cellStyle name="Normal 17 4 2 3" xfId="1728"/>
    <cellStyle name="Normal 17 4 3" xfId="1729"/>
    <cellStyle name="Normal 17 4 3 2" xfId="1730"/>
    <cellStyle name="Normal 17 4 3 2 2" xfId="1731"/>
    <cellStyle name="Normal 17 4 3 3" xfId="1732"/>
    <cellStyle name="Normal 17 4 4" xfId="1733"/>
    <cellStyle name="Normal 17 4 4 2" xfId="1734"/>
    <cellStyle name="Normal 17 4 5" xfId="1735"/>
    <cellStyle name="Normal 17 5" xfId="1736"/>
    <cellStyle name="Normal 17 5 2" xfId="1737"/>
    <cellStyle name="Normal 17 5 2 2" xfId="1738"/>
    <cellStyle name="Normal 17 5 3" xfId="1739"/>
    <cellStyle name="Normal 17 6" xfId="1740"/>
    <cellStyle name="Normal 17 6 2" xfId="1741"/>
    <cellStyle name="Normal 17 6 2 2" xfId="1742"/>
    <cellStyle name="Normal 17 6 3" xfId="1743"/>
    <cellStyle name="Normal 17 7" xfId="1744"/>
    <cellStyle name="Normal 17 7 2" xfId="1745"/>
    <cellStyle name="Normal 17 8" xfId="1746"/>
    <cellStyle name="Normal 18" xfId="1747"/>
    <cellStyle name="Normal 18 2" xfId="1748"/>
    <cellStyle name="Normal 18 2 2" xfId="1749"/>
    <cellStyle name="Normal 18 2 2 2" xfId="1750"/>
    <cellStyle name="Normal 18 2 2 2 2" xfId="1751"/>
    <cellStyle name="Normal 18 2 2 2 2 2" xfId="1752"/>
    <cellStyle name="Normal 18 2 2 2 2 2 2" xfId="1753"/>
    <cellStyle name="Normal 18 2 2 2 2 3" xfId="1754"/>
    <cellStyle name="Normal 18 2 2 2 3" xfId="1755"/>
    <cellStyle name="Normal 18 2 2 2 3 2" xfId="1756"/>
    <cellStyle name="Normal 18 2 2 2 3 2 2" xfId="1757"/>
    <cellStyle name="Normal 18 2 2 2 3 3" xfId="1758"/>
    <cellStyle name="Normal 18 2 2 2 4" xfId="1759"/>
    <cellStyle name="Normal 18 2 2 2 4 2" xfId="1760"/>
    <cellStyle name="Normal 18 2 2 2 5" xfId="1761"/>
    <cellStyle name="Normal 18 2 2 3" xfId="1762"/>
    <cellStyle name="Normal 18 2 2 3 2" xfId="1763"/>
    <cellStyle name="Normal 18 2 2 3 2 2" xfId="1764"/>
    <cellStyle name="Normal 18 2 2 3 3" xfId="1765"/>
    <cellStyle name="Normal 18 2 2 4" xfId="1766"/>
    <cellStyle name="Normal 18 2 2 4 2" xfId="1767"/>
    <cellStyle name="Normal 18 2 2 4 2 2" xfId="1768"/>
    <cellStyle name="Normal 18 2 2 4 3" xfId="1769"/>
    <cellStyle name="Normal 18 2 2 5" xfId="1770"/>
    <cellStyle name="Normal 18 2 2 5 2" xfId="1771"/>
    <cellStyle name="Normal 18 2 2 6" xfId="1772"/>
    <cellStyle name="Normal 18 2 3" xfId="1773"/>
    <cellStyle name="Normal 18 2 3 2" xfId="1774"/>
    <cellStyle name="Normal 18 2 3 2 2" xfId="1775"/>
    <cellStyle name="Normal 18 2 3 2 2 2" xfId="1776"/>
    <cellStyle name="Normal 18 2 3 2 3" xfId="1777"/>
    <cellStyle name="Normal 18 2 3 3" xfId="1778"/>
    <cellStyle name="Normal 18 2 3 3 2" xfId="1779"/>
    <cellStyle name="Normal 18 2 3 3 2 2" xfId="1780"/>
    <cellStyle name="Normal 18 2 3 3 3" xfId="1781"/>
    <cellStyle name="Normal 18 2 3 4" xfId="1782"/>
    <cellStyle name="Normal 18 2 3 4 2" xfId="1783"/>
    <cellStyle name="Normal 18 2 3 5" xfId="1784"/>
    <cellStyle name="Normal 18 2 4" xfId="1785"/>
    <cellStyle name="Normal 18 2 4 2" xfId="1786"/>
    <cellStyle name="Normal 18 2 4 2 2" xfId="1787"/>
    <cellStyle name="Normal 18 2 4 3" xfId="1788"/>
    <cellStyle name="Normal 18 2 5" xfId="1789"/>
    <cellStyle name="Normal 18 2 5 2" xfId="1790"/>
    <cellStyle name="Normal 18 2 5 2 2" xfId="1791"/>
    <cellStyle name="Normal 18 2 5 3" xfId="1792"/>
    <cellStyle name="Normal 18 2 6" xfId="1793"/>
    <cellStyle name="Normal 18 2 6 2" xfId="1794"/>
    <cellStyle name="Normal 18 2 7" xfId="1795"/>
    <cellStyle name="Normal 18 3" xfId="1796"/>
    <cellStyle name="Normal 18 3 2" xfId="1797"/>
    <cellStyle name="Normal 18 3 2 2" xfId="1798"/>
    <cellStyle name="Normal 18 3 2 2 2" xfId="1799"/>
    <cellStyle name="Normal 18 3 2 2 2 2" xfId="1800"/>
    <cellStyle name="Normal 18 3 2 2 3" xfId="1801"/>
    <cellStyle name="Normal 18 3 2 3" xfId="1802"/>
    <cellStyle name="Normal 18 3 2 3 2" xfId="1803"/>
    <cellStyle name="Normal 18 3 2 3 2 2" xfId="1804"/>
    <cellStyle name="Normal 18 3 2 3 3" xfId="1805"/>
    <cellStyle name="Normal 18 3 2 4" xfId="1806"/>
    <cellStyle name="Normal 18 3 2 4 2" xfId="1807"/>
    <cellStyle name="Normal 18 3 2 5" xfId="1808"/>
    <cellStyle name="Normal 18 3 3" xfId="1809"/>
    <cellStyle name="Normal 18 3 3 2" xfId="1810"/>
    <cellStyle name="Normal 18 3 3 2 2" xfId="1811"/>
    <cellStyle name="Normal 18 3 3 3" xfId="1812"/>
    <cellStyle name="Normal 18 3 4" xfId="1813"/>
    <cellStyle name="Normal 18 3 4 2" xfId="1814"/>
    <cellStyle name="Normal 18 3 4 2 2" xfId="1815"/>
    <cellStyle name="Normal 18 3 4 3" xfId="1816"/>
    <cellStyle name="Normal 18 3 5" xfId="1817"/>
    <cellStyle name="Normal 18 3 5 2" xfId="1818"/>
    <cellStyle name="Normal 18 3 6" xfId="1819"/>
    <cellStyle name="Normal 18 4" xfId="1820"/>
    <cellStyle name="Normal 18 4 2" xfId="1821"/>
    <cellStyle name="Normal 18 4 2 2" xfId="1822"/>
    <cellStyle name="Normal 18 4 2 2 2" xfId="1823"/>
    <cellStyle name="Normal 18 4 2 3" xfId="1824"/>
    <cellStyle name="Normal 18 4 3" xfId="1825"/>
    <cellStyle name="Normal 18 4 3 2" xfId="1826"/>
    <cellStyle name="Normal 18 4 3 2 2" xfId="1827"/>
    <cellStyle name="Normal 18 4 3 3" xfId="1828"/>
    <cellStyle name="Normal 18 4 4" xfId="1829"/>
    <cellStyle name="Normal 18 4 4 2" xfId="1830"/>
    <cellStyle name="Normal 18 4 5" xfId="1831"/>
    <cellStyle name="Normal 18 5" xfId="1832"/>
    <cellStyle name="Normal 18 5 2" xfId="1833"/>
    <cellStyle name="Normal 18 5 2 2" xfId="1834"/>
    <cellStyle name="Normal 18 5 3" xfId="1835"/>
    <cellStyle name="Normal 18 6" xfId="1836"/>
    <cellStyle name="Normal 18 6 2" xfId="1837"/>
    <cellStyle name="Normal 18 6 2 2" xfId="1838"/>
    <cellStyle name="Normal 18 6 3" xfId="1839"/>
    <cellStyle name="Normal 18 7" xfId="1840"/>
    <cellStyle name="Normal 18 7 2" xfId="1841"/>
    <cellStyle name="Normal 18 8" xfId="1842"/>
    <cellStyle name="Normal 19" xfId="1843"/>
    <cellStyle name="Normal 19 2" xfId="1844"/>
    <cellStyle name="Normal 19 2 2" xfId="1845"/>
    <cellStyle name="Normal 19 2 2 2" xfId="1846"/>
    <cellStyle name="Normal 19 2 2 2 2" xfId="1847"/>
    <cellStyle name="Normal 19 2 2 2 2 2" xfId="1848"/>
    <cellStyle name="Normal 19 2 2 2 2 2 2" xfId="1849"/>
    <cellStyle name="Normal 19 2 2 2 2 3" xfId="1850"/>
    <cellStyle name="Normal 19 2 2 2 3" xfId="1851"/>
    <cellStyle name="Normal 19 2 2 2 3 2" xfId="1852"/>
    <cellStyle name="Normal 19 2 2 2 3 2 2" xfId="1853"/>
    <cellStyle name="Normal 19 2 2 2 3 3" xfId="1854"/>
    <cellStyle name="Normal 19 2 2 2 4" xfId="1855"/>
    <cellStyle name="Normal 19 2 2 2 4 2" xfId="1856"/>
    <cellStyle name="Normal 19 2 2 2 5" xfId="1857"/>
    <cellStyle name="Normal 19 2 2 3" xfId="1858"/>
    <cellStyle name="Normal 19 2 2 3 2" xfId="1859"/>
    <cellStyle name="Normal 19 2 2 3 2 2" xfId="1860"/>
    <cellStyle name="Normal 19 2 2 3 3" xfId="1861"/>
    <cellStyle name="Normal 19 2 2 4" xfId="1862"/>
    <cellStyle name="Normal 19 2 2 4 2" xfId="1863"/>
    <cellStyle name="Normal 19 2 2 4 2 2" xfId="1864"/>
    <cellStyle name="Normal 19 2 2 4 3" xfId="1865"/>
    <cellStyle name="Normal 19 2 2 5" xfId="1866"/>
    <cellStyle name="Normal 19 2 2 5 2" xfId="1867"/>
    <cellStyle name="Normal 19 2 2 6" xfId="1868"/>
    <cellStyle name="Normal 19 2 3" xfId="1869"/>
    <cellStyle name="Normal 19 2 3 2" xfId="1870"/>
    <cellStyle name="Normal 19 2 3 2 2" xfId="1871"/>
    <cellStyle name="Normal 19 2 3 2 2 2" xfId="1872"/>
    <cellStyle name="Normal 19 2 3 2 3" xfId="1873"/>
    <cellStyle name="Normal 19 2 3 3" xfId="1874"/>
    <cellStyle name="Normal 19 2 3 3 2" xfId="1875"/>
    <cellStyle name="Normal 19 2 3 3 2 2" xfId="1876"/>
    <cellStyle name="Normal 19 2 3 3 3" xfId="1877"/>
    <cellStyle name="Normal 19 2 3 4" xfId="1878"/>
    <cellStyle name="Normal 19 2 3 4 2" xfId="1879"/>
    <cellStyle name="Normal 19 2 3 5" xfId="1880"/>
    <cellStyle name="Normal 19 2 4" xfId="1881"/>
    <cellStyle name="Normal 19 2 4 2" xfId="1882"/>
    <cellStyle name="Normal 19 2 4 2 2" xfId="1883"/>
    <cellStyle name="Normal 19 2 4 3" xfId="1884"/>
    <cellStyle name="Normal 19 2 5" xfId="1885"/>
    <cellStyle name="Normal 19 2 5 2" xfId="1886"/>
    <cellStyle name="Normal 19 2 5 2 2" xfId="1887"/>
    <cellStyle name="Normal 19 2 5 3" xfId="1888"/>
    <cellStyle name="Normal 19 2 6" xfId="1889"/>
    <cellStyle name="Normal 19 2 6 2" xfId="1890"/>
    <cellStyle name="Normal 19 2 7" xfId="1891"/>
    <cellStyle name="Normal 19 3" xfId="1892"/>
    <cellStyle name="Normal 19 3 2" xfId="1893"/>
    <cellStyle name="Normal 19 3 2 2" xfId="1894"/>
    <cellStyle name="Normal 19 3 2 2 2" xfId="1895"/>
    <cellStyle name="Normal 19 3 2 2 2 2" xfId="1896"/>
    <cellStyle name="Normal 19 3 2 2 3" xfId="1897"/>
    <cellStyle name="Normal 19 3 2 3" xfId="1898"/>
    <cellStyle name="Normal 19 3 2 3 2" xfId="1899"/>
    <cellStyle name="Normal 19 3 2 3 2 2" xfId="1900"/>
    <cellStyle name="Normal 19 3 2 3 3" xfId="1901"/>
    <cellStyle name="Normal 19 3 2 4" xfId="1902"/>
    <cellStyle name="Normal 19 3 2 4 2" xfId="1903"/>
    <cellStyle name="Normal 19 3 2 5" xfId="1904"/>
    <cellStyle name="Normal 19 3 3" xfId="1905"/>
    <cellStyle name="Normal 19 3 3 2" xfId="1906"/>
    <cellStyle name="Normal 19 3 3 2 2" xfId="1907"/>
    <cellStyle name="Normal 19 3 3 3" xfId="1908"/>
    <cellStyle name="Normal 19 3 4" xfId="1909"/>
    <cellStyle name="Normal 19 3 4 2" xfId="1910"/>
    <cellStyle name="Normal 19 3 4 2 2" xfId="1911"/>
    <cellStyle name="Normal 19 3 4 3" xfId="1912"/>
    <cellStyle name="Normal 19 3 5" xfId="1913"/>
    <cellStyle name="Normal 19 3 5 2" xfId="1914"/>
    <cellStyle name="Normal 19 3 6" xfId="1915"/>
    <cellStyle name="Normal 19 4" xfId="1916"/>
    <cellStyle name="Normal 19 5" xfId="1917"/>
    <cellStyle name="Normal 19 5 2" xfId="1918"/>
    <cellStyle name="Normal 19 5 2 2" xfId="1919"/>
    <cellStyle name="Normal 19 5 2 2 2" xfId="1920"/>
    <cellStyle name="Normal 19 5 2 3" xfId="1921"/>
    <cellStyle name="Normal 19 5 3" xfId="1922"/>
    <cellStyle name="Normal 19 5 3 2" xfId="1923"/>
    <cellStyle name="Normal 19 5 3 2 2" xfId="1924"/>
    <cellStyle name="Normal 19 5 3 3" xfId="1925"/>
    <cellStyle name="Normal 19 5 4" xfId="1926"/>
    <cellStyle name="Normal 19 5 4 2" xfId="1927"/>
    <cellStyle name="Normal 19 5 5" xfId="1928"/>
    <cellStyle name="Normal 19 6" xfId="1929"/>
    <cellStyle name="Normal 19 6 2" xfId="1930"/>
    <cellStyle name="Normal 19 6 2 2" xfId="1931"/>
    <cellStyle name="Normal 19 6 3" xfId="1932"/>
    <cellStyle name="Normal 19 7" xfId="1933"/>
    <cellStyle name="Normal 19 7 2" xfId="1934"/>
    <cellStyle name="Normal 19 7 2 2" xfId="1935"/>
    <cellStyle name="Normal 19 7 3" xfId="1936"/>
    <cellStyle name="Normal 19 8" xfId="1937"/>
    <cellStyle name="Normal 19 8 2" xfId="1938"/>
    <cellStyle name="Normal 19 9" xfId="1939"/>
    <cellStyle name="Normal 2" xfId="44"/>
    <cellStyle name="Normal 2 10" xfId="1940"/>
    <cellStyle name="Normal 2 2" xfId="45"/>
    <cellStyle name="Normal 2 2 10" xfId="1941"/>
    <cellStyle name="Normal 2 2 10 2" xfId="1942"/>
    <cellStyle name="Normal 2 2 10 2 2" xfId="1943"/>
    <cellStyle name="Normal 2 2 10 2 2 2" xfId="1944"/>
    <cellStyle name="Normal 2 2 10 2 3" xfId="1945"/>
    <cellStyle name="Normal 2 2 10 3" xfId="1946"/>
    <cellStyle name="Normal 2 2 10 3 2" xfId="1947"/>
    <cellStyle name="Normal 2 2 10 3 2 2" xfId="1948"/>
    <cellStyle name="Normal 2 2 10 3 3" xfId="1949"/>
    <cellStyle name="Normal 2 2 10 4" xfId="1950"/>
    <cellStyle name="Normal 2 2 10 4 2" xfId="1951"/>
    <cellStyle name="Normal 2 2 10 5" xfId="1952"/>
    <cellStyle name="Normal 2 2 11" xfId="1953"/>
    <cellStyle name="Normal 2 2 11 2" xfId="1954"/>
    <cellStyle name="Normal 2 2 11 2 2" xfId="1955"/>
    <cellStyle name="Normal 2 2 11 3" xfId="1956"/>
    <cellStyle name="Normal 2 2 12" xfId="1957"/>
    <cellStyle name="Normal 2 2 12 2" xfId="1958"/>
    <cellStyle name="Normal 2 2 12 2 2" xfId="1959"/>
    <cellStyle name="Normal 2 2 12 3" xfId="1960"/>
    <cellStyle name="Normal 2 2 13" xfId="1961"/>
    <cellStyle name="Normal 2 2 13 2" xfId="1962"/>
    <cellStyle name="Normal 2 2 14" xfId="1963"/>
    <cellStyle name="Normal 2 2 2" xfId="1964"/>
    <cellStyle name="Normal 2 2 2 2" xfId="1965"/>
    <cellStyle name="Normal 2 2 2 2 2" xfId="1966"/>
    <cellStyle name="Normal 2 2 2 2 2 2" xfId="1967"/>
    <cellStyle name="Normal 2 2 2 2 2 2 2" xfId="1968"/>
    <cellStyle name="Normal 2 2 2 2 2 2 2 2" xfId="1969"/>
    <cellStyle name="Normal 2 2 2 2 2 2 2 2 2" xfId="1970"/>
    <cellStyle name="Normal 2 2 2 2 2 2 2 3" xfId="1971"/>
    <cellStyle name="Normal 2 2 2 2 2 2 3" xfId="1972"/>
    <cellStyle name="Normal 2 2 2 2 2 2 3 2" xfId="1973"/>
    <cellStyle name="Normal 2 2 2 2 2 2 3 2 2" xfId="1974"/>
    <cellStyle name="Normal 2 2 2 2 2 2 3 3" xfId="1975"/>
    <cellStyle name="Normal 2 2 2 2 2 2 4" xfId="1976"/>
    <cellStyle name="Normal 2 2 2 2 2 2 4 2" xfId="1977"/>
    <cellStyle name="Normal 2 2 2 2 2 2 5" xfId="1978"/>
    <cellStyle name="Normal 2 2 2 2 2 3" xfId="1979"/>
    <cellStyle name="Normal 2 2 2 2 2 3 2" xfId="1980"/>
    <cellStyle name="Normal 2 2 2 2 2 3 2 2" xfId="1981"/>
    <cellStyle name="Normal 2 2 2 2 2 3 3" xfId="1982"/>
    <cellStyle name="Normal 2 2 2 2 2 4" xfId="1983"/>
    <cellStyle name="Normal 2 2 2 2 2 4 2" xfId="1984"/>
    <cellStyle name="Normal 2 2 2 2 2 4 2 2" xfId="1985"/>
    <cellStyle name="Normal 2 2 2 2 2 4 3" xfId="1986"/>
    <cellStyle name="Normal 2 2 2 2 2 5" xfId="1987"/>
    <cellStyle name="Normal 2 2 2 2 2 5 2" xfId="1988"/>
    <cellStyle name="Normal 2 2 2 2 2 6" xfId="1989"/>
    <cellStyle name="Normal 2 2 2 2 3" xfId="1990"/>
    <cellStyle name="Normal 2 2 2 2 3 2" xfId="1991"/>
    <cellStyle name="Normal 2 2 2 2 3 2 2" xfId="1992"/>
    <cellStyle name="Normal 2 2 2 2 3 2 2 2" xfId="1993"/>
    <cellStyle name="Normal 2 2 2 2 3 2 3" xfId="1994"/>
    <cellStyle name="Normal 2 2 2 2 3 3" xfId="1995"/>
    <cellStyle name="Normal 2 2 2 2 3 3 2" xfId="1996"/>
    <cellStyle name="Normal 2 2 2 2 3 3 2 2" xfId="1997"/>
    <cellStyle name="Normal 2 2 2 2 3 3 3" xfId="1998"/>
    <cellStyle name="Normal 2 2 2 2 3 4" xfId="1999"/>
    <cellStyle name="Normal 2 2 2 2 3 4 2" xfId="2000"/>
    <cellStyle name="Normal 2 2 2 2 3 5" xfId="2001"/>
    <cellStyle name="Normal 2 2 2 2 4" xfId="2002"/>
    <cellStyle name="Normal 2 2 2 2 4 2" xfId="2003"/>
    <cellStyle name="Normal 2 2 2 2 4 2 2" xfId="2004"/>
    <cellStyle name="Normal 2 2 2 2 4 3" xfId="2005"/>
    <cellStyle name="Normal 2 2 2 2 5" xfId="2006"/>
    <cellStyle name="Normal 2 2 2 2 5 2" xfId="2007"/>
    <cellStyle name="Normal 2 2 2 2 5 2 2" xfId="2008"/>
    <cellStyle name="Normal 2 2 2 2 5 3" xfId="2009"/>
    <cellStyle name="Normal 2 2 2 2 6" xfId="2010"/>
    <cellStyle name="Normal 2 2 2 2 6 2" xfId="2011"/>
    <cellStyle name="Normal 2 2 2 2 7" xfId="2012"/>
    <cellStyle name="Normal 2 2 2 3" xfId="2013"/>
    <cellStyle name="Normal 2 2 2 3 2" xfId="2014"/>
    <cellStyle name="Normal 2 2 2 3 2 2" xfId="2015"/>
    <cellStyle name="Normal 2 2 2 3 2 2 2" xfId="2016"/>
    <cellStyle name="Normal 2 2 2 3 2 2 2 2" xfId="2017"/>
    <cellStyle name="Normal 2 2 2 3 2 2 3" xfId="2018"/>
    <cellStyle name="Normal 2 2 2 3 2 3" xfId="2019"/>
    <cellStyle name="Normal 2 2 2 3 2 3 2" xfId="2020"/>
    <cellStyle name="Normal 2 2 2 3 2 3 2 2" xfId="2021"/>
    <cellStyle name="Normal 2 2 2 3 2 3 3" xfId="2022"/>
    <cellStyle name="Normal 2 2 2 3 2 4" xfId="2023"/>
    <cellStyle name="Normal 2 2 2 3 2 4 2" xfId="2024"/>
    <cellStyle name="Normal 2 2 2 3 2 5" xfId="2025"/>
    <cellStyle name="Normal 2 2 2 3 3" xfId="2026"/>
    <cellStyle name="Normal 2 2 2 3 3 2" xfId="2027"/>
    <cellStyle name="Normal 2 2 2 3 3 2 2" xfId="2028"/>
    <cellStyle name="Normal 2 2 2 3 3 3" xfId="2029"/>
    <cellStyle name="Normal 2 2 2 3 4" xfId="2030"/>
    <cellStyle name="Normal 2 2 2 3 4 2" xfId="2031"/>
    <cellStyle name="Normal 2 2 2 3 4 2 2" xfId="2032"/>
    <cellStyle name="Normal 2 2 2 3 4 3" xfId="2033"/>
    <cellStyle name="Normal 2 2 2 3 5" xfId="2034"/>
    <cellStyle name="Normal 2 2 2 3 5 2" xfId="2035"/>
    <cellStyle name="Normal 2 2 2 3 6" xfId="2036"/>
    <cellStyle name="Normal 2 2 2 4" xfId="2037"/>
    <cellStyle name="Normal 2 2 2 4 2" xfId="2038"/>
    <cellStyle name="Normal 2 2 2 4 2 2" xfId="2039"/>
    <cellStyle name="Normal 2 2 2 4 2 2 2" xfId="2040"/>
    <cellStyle name="Normal 2 2 2 4 2 3" xfId="2041"/>
    <cellStyle name="Normal 2 2 2 4 3" xfId="2042"/>
    <cellStyle name="Normal 2 2 2 4 3 2" xfId="2043"/>
    <cellStyle name="Normal 2 2 2 4 3 2 2" xfId="2044"/>
    <cellStyle name="Normal 2 2 2 4 3 3" xfId="2045"/>
    <cellStyle name="Normal 2 2 2 4 4" xfId="2046"/>
    <cellStyle name="Normal 2 2 2 4 4 2" xfId="2047"/>
    <cellStyle name="Normal 2 2 2 4 5" xfId="2048"/>
    <cellStyle name="Normal 2 2 2 5" xfId="2049"/>
    <cellStyle name="Normal 2 2 2 5 2" xfId="2050"/>
    <cellStyle name="Normal 2 2 2 5 2 2" xfId="2051"/>
    <cellStyle name="Normal 2 2 2 5 3" xfId="2052"/>
    <cellStyle name="Normal 2 2 2 6" xfId="2053"/>
    <cellStyle name="Normal 2 2 2 6 2" xfId="2054"/>
    <cellStyle name="Normal 2 2 2 6 2 2" xfId="2055"/>
    <cellStyle name="Normal 2 2 2 6 3" xfId="2056"/>
    <cellStyle name="Normal 2 2 2 7" xfId="2057"/>
    <cellStyle name="Normal 2 2 2 7 2" xfId="2058"/>
    <cellStyle name="Normal 2 2 2 8" xfId="2059"/>
    <cellStyle name="Normal 2 2 3" xfId="2060"/>
    <cellStyle name="Normal 2 2 3 2" xfId="2061"/>
    <cellStyle name="Normal 2 2 3 2 2" xfId="2062"/>
    <cellStyle name="Normal 2 2 3 2 2 2" xfId="2063"/>
    <cellStyle name="Normal 2 2 3 2 2 2 2" xfId="2064"/>
    <cellStyle name="Normal 2 2 3 2 2 2 2 2" xfId="2065"/>
    <cellStyle name="Normal 2 2 3 2 2 2 2 2 2" xfId="2066"/>
    <cellStyle name="Normal 2 2 3 2 2 2 2 3" xfId="2067"/>
    <cellStyle name="Normal 2 2 3 2 2 2 3" xfId="2068"/>
    <cellStyle name="Normal 2 2 3 2 2 2 3 2" xfId="2069"/>
    <cellStyle name="Normal 2 2 3 2 2 2 3 2 2" xfId="2070"/>
    <cellStyle name="Normal 2 2 3 2 2 2 3 3" xfId="2071"/>
    <cellStyle name="Normal 2 2 3 2 2 2 4" xfId="2072"/>
    <cellStyle name="Normal 2 2 3 2 2 2 4 2" xfId="2073"/>
    <cellStyle name="Normal 2 2 3 2 2 2 5" xfId="2074"/>
    <cellStyle name="Normal 2 2 3 2 2 3" xfId="2075"/>
    <cellStyle name="Normal 2 2 3 2 2 3 2" xfId="2076"/>
    <cellStyle name="Normal 2 2 3 2 2 3 2 2" xfId="2077"/>
    <cellStyle name="Normal 2 2 3 2 2 3 3" xfId="2078"/>
    <cellStyle name="Normal 2 2 3 2 2 4" xfId="2079"/>
    <cellStyle name="Normal 2 2 3 2 2 4 2" xfId="2080"/>
    <cellStyle name="Normal 2 2 3 2 2 4 2 2" xfId="2081"/>
    <cellStyle name="Normal 2 2 3 2 2 4 3" xfId="2082"/>
    <cellStyle name="Normal 2 2 3 2 2 5" xfId="2083"/>
    <cellStyle name="Normal 2 2 3 2 2 5 2" xfId="2084"/>
    <cellStyle name="Normal 2 2 3 2 2 6" xfId="2085"/>
    <cellStyle name="Normal 2 2 3 2 3" xfId="2086"/>
    <cellStyle name="Normal 2 2 3 2 3 2" xfId="2087"/>
    <cellStyle name="Normal 2 2 3 2 3 2 2" xfId="2088"/>
    <cellStyle name="Normal 2 2 3 2 3 2 2 2" xfId="2089"/>
    <cellStyle name="Normal 2 2 3 2 3 2 3" xfId="2090"/>
    <cellStyle name="Normal 2 2 3 2 3 3" xfId="2091"/>
    <cellStyle name="Normal 2 2 3 2 3 3 2" xfId="2092"/>
    <cellStyle name="Normal 2 2 3 2 3 3 2 2" xfId="2093"/>
    <cellStyle name="Normal 2 2 3 2 3 3 3" xfId="2094"/>
    <cellStyle name="Normal 2 2 3 2 3 4" xfId="2095"/>
    <cellStyle name="Normal 2 2 3 2 3 4 2" xfId="2096"/>
    <cellStyle name="Normal 2 2 3 2 3 5" xfId="2097"/>
    <cellStyle name="Normal 2 2 3 2 4" xfId="2098"/>
    <cellStyle name="Normal 2 2 3 2 4 2" xfId="2099"/>
    <cellStyle name="Normal 2 2 3 2 4 2 2" xfId="2100"/>
    <cellStyle name="Normal 2 2 3 2 4 3" xfId="2101"/>
    <cellStyle name="Normal 2 2 3 2 5" xfId="2102"/>
    <cellStyle name="Normal 2 2 3 2 5 2" xfId="2103"/>
    <cellStyle name="Normal 2 2 3 2 5 2 2" xfId="2104"/>
    <cellStyle name="Normal 2 2 3 2 5 3" xfId="2105"/>
    <cellStyle name="Normal 2 2 3 2 6" xfId="2106"/>
    <cellStyle name="Normal 2 2 3 2 6 2" xfId="2107"/>
    <cellStyle name="Normal 2 2 3 2 7" xfId="2108"/>
    <cellStyle name="Normal 2 2 3 3" xfId="2109"/>
    <cellStyle name="Normal 2 2 3 3 2" xfId="2110"/>
    <cellStyle name="Normal 2 2 3 3 2 2" xfId="2111"/>
    <cellStyle name="Normal 2 2 3 3 2 2 2" xfId="2112"/>
    <cellStyle name="Normal 2 2 3 3 2 2 2 2" xfId="2113"/>
    <cellStyle name="Normal 2 2 3 3 2 2 3" xfId="2114"/>
    <cellStyle name="Normal 2 2 3 3 2 3" xfId="2115"/>
    <cellStyle name="Normal 2 2 3 3 2 3 2" xfId="2116"/>
    <cellStyle name="Normal 2 2 3 3 2 3 2 2" xfId="2117"/>
    <cellStyle name="Normal 2 2 3 3 2 3 3" xfId="2118"/>
    <cellStyle name="Normal 2 2 3 3 2 4" xfId="2119"/>
    <cellStyle name="Normal 2 2 3 3 2 4 2" xfId="2120"/>
    <cellStyle name="Normal 2 2 3 3 2 5" xfId="2121"/>
    <cellStyle name="Normal 2 2 3 3 3" xfId="2122"/>
    <cellStyle name="Normal 2 2 3 3 3 2" xfId="2123"/>
    <cellStyle name="Normal 2 2 3 3 3 2 2" xfId="2124"/>
    <cellStyle name="Normal 2 2 3 3 3 3" xfId="2125"/>
    <cellStyle name="Normal 2 2 3 3 4" xfId="2126"/>
    <cellStyle name="Normal 2 2 3 3 4 2" xfId="2127"/>
    <cellStyle name="Normal 2 2 3 3 4 2 2" xfId="2128"/>
    <cellStyle name="Normal 2 2 3 3 4 3" xfId="2129"/>
    <cellStyle name="Normal 2 2 3 3 5" xfId="2130"/>
    <cellStyle name="Normal 2 2 3 3 5 2" xfId="2131"/>
    <cellStyle name="Normal 2 2 3 3 6" xfId="2132"/>
    <cellStyle name="Normal 2 2 3 4" xfId="2133"/>
    <cellStyle name="Normal 2 2 3 4 2" xfId="2134"/>
    <cellStyle name="Normal 2 2 3 4 2 2" xfId="2135"/>
    <cellStyle name="Normal 2 2 3 4 2 2 2" xfId="2136"/>
    <cellStyle name="Normal 2 2 3 4 2 3" xfId="2137"/>
    <cellStyle name="Normal 2 2 3 4 3" xfId="2138"/>
    <cellStyle name="Normal 2 2 3 4 3 2" xfId="2139"/>
    <cellStyle name="Normal 2 2 3 4 3 2 2" xfId="2140"/>
    <cellStyle name="Normal 2 2 3 4 3 3" xfId="2141"/>
    <cellStyle name="Normal 2 2 3 4 4" xfId="2142"/>
    <cellStyle name="Normal 2 2 3 4 4 2" xfId="2143"/>
    <cellStyle name="Normal 2 2 3 4 5" xfId="2144"/>
    <cellStyle name="Normal 2 2 3 5" xfId="2145"/>
    <cellStyle name="Normal 2 2 3 5 2" xfId="2146"/>
    <cellStyle name="Normal 2 2 3 5 2 2" xfId="2147"/>
    <cellStyle name="Normal 2 2 3 5 3" xfId="2148"/>
    <cellStyle name="Normal 2 2 3 6" xfId="2149"/>
    <cellStyle name="Normal 2 2 3 6 2" xfId="2150"/>
    <cellStyle name="Normal 2 2 3 6 2 2" xfId="2151"/>
    <cellStyle name="Normal 2 2 3 6 3" xfId="2152"/>
    <cellStyle name="Normal 2 2 3 7" xfId="2153"/>
    <cellStyle name="Normal 2 2 3 7 2" xfId="2154"/>
    <cellStyle name="Normal 2 2 3 8" xfId="2155"/>
    <cellStyle name="Normal 2 2 4" xfId="2156"/>
    <cellStyle name="Normal 2 2 4 2" xfId="2157"/>
    <cellStyle name="Normal 2 2 4 2 2" xfId="2158"/>
    <cellStyle name="Normal 2 2 4 2 2 2" xfId="2159"/>
    <cellStyle name="Normal 2 2 4 2 2 2 2" xfId="2160"/>
    <cellStyle name="Normal 2 2 4 2 2 2 2 2" xfId="2161"/>
    <cellStyle name="Normal 2 2 4 2 2 2 2 2 2" xfId="2162"/>
    <cellStyle name="Normal 2 2 4 2 2 2 2 3" xfId="2163"/>
    <cellStyle name="Normal 2 2 4 2 2 2 3" xfId="2164"/>
    <cellStyle name="Normal 2 2 4 2 2 2 3 2" xfId="2165"/>
    <cellStyle name="Normal 2 2 4 2 2 2 3 2 2" xfId="2166"/>
    <cellStyle name="Normal 2 2 4 2 2 2 3 3" xfId="2167"/>
    <cellStyle name="Normal 2 2 4 2 2 2 4" xfId="2168"/>
    <cellStyle name="Normal 2 2 4 2 2 2 4 2" xfId="2169"/>
    <cellStyle name="Normal 2 2 4 2 2 2 5" xfId="2170"/>
    <cellStyle name="Normal 2 2 4 2 2 3" xfId="2171"/>
    <cellStyle name="Normal 2 2 4 2 2 3 2" xfId="2172"/>
    <cellStyle name="Normal 2 2 4 2 2 3 2 2" xfId="2173"/>
    <cellStyle name="Normal 2 2 4 2 2 3 3" xfId="2174"/>
    <cellStyle name="Normal 2 2 4 2 2 4" xfId="2175"/>
    <cellStyle name="Normal 2 2 4 2 2 4 2" xfId="2176"/>
    <cellStyle name="Normal 2 2 4 2 2 4 2 2" xfId="2177"/>
    <cellStyle name="Normal 2 2 4 2 2 4 3" xfId="2178"/>
    <cellStyle name="Normal 2 2 4 2 2 5" xfId="2179"/>
    <cellStyle name="Normal 2 2 4 2 2 5 2" xfId="2180"/>
    <cellStyle name="Normal 2 2 4 2 2 6" xfId="2181"/>
    <cellStyle name="Normal 2 2 4 2 3" xfId="2182"/>
    <cellStyle name="Normal 2 2 4 2 3 2" xfId="2183"/>
    <cellStyle name="Normal 2 2 4 2 3 2 2" xfId="2184"/>
    <cellStyle name="Normal 2 2 4 2 3 2 2 2" xfId="2185"/>
    <cellStyle name="Normal 2 2 4 2 3 2 3" xfId="2186"/>
    <cellStyle name="Normal 2 2 4 2 3 3" xfId="2187"/>
    <cellStyle name="Normal 2 2 4 2 3 3 2" xfId="2188"/>
    <cellStyle name="Normal 2 2 4 2 3 3 2 2" xfId="2189"/>
    <cellStyle name="Normal 2 2 4 2 3 3 3" xfId="2190"/>
    <cellStyle name="Normal 2 2 4 2 3 4" xfId="2191"/>
    <cellStyle name="Normal 2 2 4 2 3 4 2" xfId="2192"/>
    <cellStyle name="Normal 2 2 4 2 3 5" xfId="2193"/>
    <cellStyle name="Normal 2 2 4 2 4" xfId="2194"/>
    <cellStyle name="Normal 2 2 4 2 4 2" xfId="2195"/>
    <cellStyle name="Normal 2 2 4 2 4 2 2" xfId="2196"/>
    <cellStyle name="Normal 2 2 4 2 4 3" xfId="2197"/>
    <cellStyle name="Normal 2 2 4 2 5" xfId="2198"/>
    <cellStyle name="Normal 2 2 4 2 5 2" xfId="2199"/>
    <cellStyle name="Normal 2 2 4 2 5 2 2" xfId="2200"/>
    <cellStyle name="Normal 2 2 4 2 5 3" xfId="2201"/>
    <cellStyle name="Normal 2 2 4 2 6" xfId="2202"/>
    <cellStyle name="Normal 2 2 4 2 6 2" xfId="2203"/>
    <cellStyle name="Normal 2 2 4 2 7" xfId="2204"/>
    <cellStyle name="Normal 2 2 4 3" xfId="2205"/>
    <cellStyle name="Normal 2 2 4 3 2" xfId="2206"/>
    <cellStyle name="Normal 2 2 4 3 2 2" xfId="2207"/>
    <cellStyle name="Normal 2 2 4 3 2 2 2" xfId="2208"/>
    <cellStyle name="Normal 2 2 4 3 2 2 2 2" xfId="2209"/>
    <cellStyle name="Normal 2 2 4 3 2 2 3" xfId="2210"/>
    <cellStyle name="Normal 2 2 4 3 2 3" xfId="2211"/>
    <cellStyle name="Normal 2 2 4 3 2 3 2" xfId="2212"/>
    <cellStyle name="Normal 2 2 4 3 2 3 2 2" xfId="2213"/>
    <cellStyle name="Normal 2 2 4 3 2 3 3" xfId="2214"/>
    <cellStyle name="Normal 2 2 4 3 2 4" xfId="2215"/>
    <cellStyle name="Normal 2 2 4 3 2 4 2" xfId="2216"/>
    <cellStyle name="Normal 2 2 4 3 2 5" xfId="2217"/>
    <cellStyle name="Normal 2 2 4 3 3" xfId="2218"/>
    <cellStyle name="Normal 2 2 4 3 3 2" xfId="2219"/>
    <cellStyle name="Normal 2 2 4 3 3 2 2" xfId="2220"/>
    <cellStyle name="Normal 2 2 4 3 3 3" xfId="2221"/>
    <cellStyle name="Normal 2 2 4 3 4" xfId="2222"/>
    <cellStyle name="Normal 2 2 4 3 4 2" xfId="2223"/>
    <cellStyle name="Normal 2 2 4 3 4 2 2" xfId="2224"/>
    <cellStyle name="Normal 2 2 4 3 4 3" xfId="2225"/>
    <cellStyle name="Normal 2 2 4 3 5" xfId="2226"/>
    <cellStyle name="Normal 2 2 4 3 5 2" xfId="2227"/>
    <cellStyle name="Normal 2 2 4 3 6" xfId="2228"/>
    <cellStyle name="Normal 2 2 4 4" xfId="2229"/>
    <cellStyle name="Normal 2 2 4 4 2" xfId="2230"/>
    <cellStyle name="Normal 2 2 4 4 2 2" xfId="2231"/>
    <cellStyle name="Normal 2 2 4 4 2 2 2" xfId="2232"/>
    <cellStyle name="Normal 2 2 4 4 2 3" xfId="2233"/>
    <cellStyle name="Normal 2 2 4 4 3" xfId="2234"/>
    <cellStyle name="Normal 2 2 4 4 3 2" xfId="2235"/>
    <cellStyle name="Normal 2 2 4 4 3 2 2" xfId="2236"/>
    <cellStyle name="Normal 2 2 4 4 3 3" xfId="2237"/>
    <cellStyle name="Normal 2 2 4 4 4" xfId="2238"/>
    <cellStyle name="Normal 2 2 4 4 4 2" xfId="2239"/>
    <cellStyle name="Normal 2 2 4 4 5" xfId="2240"/>
    <cellStyle name="Normal 2 2 4 5" xfId="2241"/>
    <cellStyle name="Normal 2 2 4 5 2" xfId="2242"/>
    <cellStyle name="Normal 2 2 4 5 2 2" xfId="2243"/>
    <cellStyle name="Normal 2 2 4 5 3" xfId="2244"/>
    <cellStyle name="Normal 2 2 4 6" xfId="2245"/>
    <cellStyle name="Normal 2 2 4 6 2" xfId="2246"/>
    <cellStyle name="Normal 2 2 4 6 2 2" xfId="2247"/>
    <cellStyle name="Normal 2 2 4 6 3" xfId="2248"/>
    <cellStyle name="Normal 2 2 4 7" xfId="2249"/>
    <cellStyle name="Normal 2 2 4 7 2" xfId="2250"/>
    <cellStyle name="Normal 2 2 4 8" xfId="2251"/>
    <cellStyle name="Normal 2 2 5" xfId="2252"/>
    <cellStyle name="Normal 2 2 6" xfId="2253"/>
    <cellStyle name="Normal 2 2 6 2" xfId="2254"/>
    <cellStyle name="Normal 2 2 6 2 2" xfId="2255"/>
    <cellStyle name="Normal 2 2 6 2 2 2" xfId="2256"/>
    <cellStyle name="Normal 2 2 6 2 2 2 2" xfId="2257"/>
    <cellStyle name="Normal 2 2 6 2 2 2 2 2" xfId="2258"/>
    <cellStyle name="Normal 2 2 6 2 2 2 2 2 2" xfId="2259"/>
    <cellStyle name="Normal 2 2 6 2 2 2 2 3" xfId="2260"/>
    <cellStyle name="Normal 2 2 6 2 2 2 3" xfId="2261"/>
    <cellStyle name="Normal 2 2 6 2 2 2 3 2" xfId="2262"/>
    <cellStyle name="Normal 2 2 6 2 2 2 3 2 2" xfId="2263"/>
    <cellStyle name="Normal 2 2 6 2 2 2 3 3" xfId="2264"/>
    <cellStyle name="Normal 2 2 6 2 2 2 4" xfId="2265"/>
    <cellStyle name="Normal 2 2 6 2 2 2 4 2" xfId="2266"/>
    <cellStyle name="Normal 2 2 6 2 2 2 5" xfId="2267"/>
    <cellStyle name="Normal 2 2 6 2 2 3" xfId="2268"/>
    <cellStyle name="Normal 2 2 6 2 2 3 2" xfId="2269"/>
    <cellStyle name="Normal 2 2 6 2 2 3 2 2" xfId="2270"/>
    <cellStyle name="Normal 2 2 6 2 2 3 3" xfId="2271"/>
    <cellStyle name="Normal 2 2 6 2 2 4" xfId="2272"/>
    <cellStyle name="Normal 2 2 6 2 2 4 2" xfId="2273"/>
    <cellStyle name="Normal 2 2 6 2 2 4 2 2" xfId="2274"/>
    <cellStyle name="Normal 2 2 6 2 2 4 3" xfId="2275"/>
    <cellStyle name="Normal 2 2 6 2 2 5" xfId="2276"/>
    <cellStyle name="Normal 2 2 6 2 2 5 2" xfId="2277"/>
    <cellStyle name="Normal 2 2 6 2 2 6" xfId="2278"/>
    <cellStyle name="Normal 2 2 6 2 3" xfId="2279"/>
    <cellStyle name="Normal 2 2 6 2 3 2" xfId="2280"/>
    <cellStyle name="Normal 2 2 6 2 3 2 2" xfId="2281"/>
    <cellStyle name="Normal 2 2 6 2 3 2 2 2" xfId="2282"/>
    <cellStyle name="Normal 2 2 6 2 3 2 3" xfId="2283"/>
    <cellStyle name="Normal 2 2 6 2 3 3" xfId="2284"/>
    <cellStyle name="Normal 2 2 6 2 3 3 2" xfId="2285"/>
    <cellStyle name="Normal 2 2 6 2 3 3 2 2" xfId="2286"/>
    <cellStyle name="Normal 2 2 6 2 3 3 3" xfId="2287"/>
    <cellStyle name="Normal 2 2 6 2 3 4" xfId="2288"/>
    <cellStyle name="Normal 2 2 6 2 3 4 2" xfId="2289"/>
    <cellStyle name="Normal 2 2 6 2 3 5" xfId="2290"/>
    <cellStyle name="Normal 2 2 6 2 4" xfId="2291"/>
    <cellStyle name="Normal 2 2 6 2 4 2" xfId="2292"/>
    <cellStyle name="Normal 2 2 6 2 4 2 2" xfId="2293"/>
    <cellStyle name="Normal 2 2 6 2 4 3" xfId="2294"/>
    <cellStyle name="Normal 2 2 6 2 5" xfId="2295"/>
    <cellStyle name="Normal 2 2 6 2 5 2" xfId="2296"/>
    <cellStyle name="Normal 2 2 6 2 5 2 2" xfId="2297"/>
    <cellStyle name="Normal 2 2 6 2 5 3" xfId="2298"/>
    <cellStyle name="Normal 2 2 6 2 6" xfId="2299"/>
    <cellStyle name="Normal 2 2 6 2 6 2" xfId="2300"/>
    <cellStyle name="Normal 2 2 6 2 7" xfId="2301"/>
    <cellStyle name="Normal 2 2 6 3" xfId="2302"/>
    <cellStyle name="Normal 2 2 6 3 2" xfId="2303"/>
    <cellStyle name="Normal 2 2 6 3 2 2" xfId="2304"/>
    <cellStyle name="Normal 2 2 6 3 2 2 2" xfId="2305"/>
    <cellStyle name="Normal 2 2 6 3 2 2 2 2" xfId="2306"/>
    <cellStyle name="Normal 2 2 6 3 2 2 3" xfId="2307"/>
    <cellStyle name="Normal 2 2 6 3 2 3" xfId="2308"/>
    <cellStyle name="Normal 2 2 6 3 2 3 2" xfId="2309"/>
    <cellStyle name="Normal 2 2 6 3 2 3 2 2" xfId="2310"/>
    <cellStyle name="Normal 2 2 6 3 2 3 3" xfId="2311"/>
    <cellStyle name="Normal 2 2 6 3 2 4" xfId="2312"/>
    <cellStyle name="Normal 2 2 6 3 2 4 2" xfId="2313"/>
    <cellStyle name="Normal 2 2 6 3 2 5" xfId="2314"/>
    <cellStyle name="Normal 2 2 6 3 3" xfId="2315"/>
    <cellStyle name="Normal 2 2 6 3 3 2" xfId="2316"/>
    <cellStyle name="Normal 2 2 6 3 3 2 2" xfId="2317"/>
    <cellStyle name="Normal 2 2 6 3 3 3" xfId="2318"/>
    <cellStyle name="Normal 2 2 6 3 4" xfId="2319"/>
    <cellStyle name="Normal 2 2 6 3 4 2" xfId="2320"/>
    <cellStyle name="Normal 2 2 6 3 4 2 2" xfId="2321"/>
    <cellStyle name="Normal 2 2 6 3 4 3" xfId="2322"/>
    <cellStyle name="Normal 2 2 6 3 5" xfId="2323"/>
    <cellStyle name="Normal 2 2 6 3 5 2" xfId="2324"/>
    <cellStyle name="Normal 2 2 6 3 6" xfId="2325"/>
    <cellStyle name="Normal 2 2 6 4" xfId="2326"/>
    <cellStyle name="Normal 2 2 6 4 2" xfId="2327"/>
    <cellStyle name="Normal 2 2 6 4 2 2" xfId="2328"/>
    <cellStyle name="Normal 2 2 6 4 2 2 2" xfId="2329"/>
    <cellStyle name="Normal 2 2 6 4 2 3" xfId="2330"/>
    <cellStyle name="Normal 2 2 6 4 3" xfId="2331"/>
    <cellStyle name="Normal 2 2 6 4 3 2" xfId="2332"/>
    <cellStyle name="Normal 2 2 6 4 3 2 2" xfId="2333"/>
    <cellStyle name="Normal 2 2 6 4 3 3" xfId="2334"/>
    <cellStyle name="Normal 2 2 6 4 4" xfId="2335"/>
    <cellStyle name="Normal 2 2 6 4 4 2" xfId="2336"/>
    <cellStyle name="Normal 2 2 6 4 5" xfId="2337"/>
    <cellStyle name="Normal 2 2 6 5" xfId="2338"/>
    <cellStyle name="Normal 2 2 6 5 2" xfId="2339"/>
    <cellStyle name="Normal 2 2 6 5 2 2" xfId="2340"/>
    <cellStyle name="Normal 2 2 6 5 3" xfId="2341"/>
    <cellStyle name="Normal 2 2 6 6" xfId="2342"/>
    <cellStyle name="Normal 2 2 6 6 2" xfId="2343"/>
    <cellStyle name="Normal 2 2 6 6 2 2" xfId="2344"/>
    <cellStyle name="Normal 2 2 6 6 3" xfId="2345"/>
    <cellStyle name="Normal 2 2 6 7" xfId="2346"/>
    <cellStyle name="Normal 2 2 6 7 2" xfId="2347"/>
    <cellStyle name="Normal 2 2 6 8" xfId="2348"/>
    <cellStyle name="Normal 2 2 7" xfId="2349"/>
    <cellStyle name="Normal 2 2 7 2" xfId="2350"/>
    <cellStyle name="Normal 2 2 7 2 2" xfId="2351"/>
    <cellStyle name="Normal 2 2 7 2 2 2" xfId="2352"/>
    <cellStyle name="Normal 2 2 7 2 2 2 2" xfId="2353"/>
    <cellStyle name="Normal 2 2 7 2 2 2 2 2" xfId="2354"/>
    <cellStyle name="Normal 2 2 7 2 2 2 3" xfId="2355"/>
    <cellStyle name="Normal 2 2 7 2 2 3" xfId="2356"/>
    <cellStyle name="Normal 2 2 7 2 2 3 2" xfId="2357"/>
    <cellStyle name="Normal 2 2 7 2 2 3 2 2" xfId="2358"/>
    <cellStyle name="Normal 2 2 7 2 2 3 3" xfId="2359"/>
    <cellStyle name="Normal 2 2 7 2 2 4" xfId="2360"/>
    <cellStyle name="Normal 2 2 7 2 2 4 2" xfId="2361"/>
    <cellStyle name="Normal 2 2 7 2 2 5" xfId="2362"/>
    <cellStyle name="Normal 2 2 7 2 3" xfId="2363"/>
    <cellStyle name="Normal 2 2 7 2 3 2" xfId="2364"/>
    <cellStyle name="Normal 2 2 7 2 3 2 2" xfId="2365"/>
    <cellStyle name="Normal 2 2 7 2 3 3" xfId="2366"/>
    <cellStyle name="Normal 2 2 7 2 4" xfId="2367"/>
    <cellStyle name="Normal 2 2 7 2 4 2" xfId="2368"/>
    <cellStyle name="Normal 2 2 7 2 4 2 2" xfId="2369"/>
    <cellStyle name="Normal 2 2 7 2 4 3" xfId="2370"/>
    <cellStyle name="Normal 2 2 7 2 5" xfId="2371"/>
    <cellStyle name="Normal 2 2 7 2 5 2" xfId="2372"/>
    <cellStyle name="Normal 2 2 7 2 6" xfId="2373"/>
    <cellStyle name="Normal 2 2 7 3" xfId="2374"/>
    <cellStyle name="Normal 2 2 7 3 2" xfId="2375"/>
    <cellStyle name="Normal 2 2 7 3 2 2" xfId="2376"/>
    <cellStyle name="Normal 2 2 7 3 2 2 2" xfId="2377"/>
    <cellStyle name="Normal 2 2 7 3 2 3" xfId="2378"/>
    <cellStyle name="Normal 2 2 7 3 3" xfId="2379"/>
    <cellStyle name="Normal 2 2 7 3 3 2" xfId="2380"/>
    <cellStyle name="Normal 2 2 7 3 3 2 2" xfId="2381"/>
    <cellStyle name="Normal 2 2 7 3 3 3" xfId="2382"/>
    <cellStyle name="Normal 2 2 7 3 4" xfId="2383"/>
    <cellStyle name="Normal 2 2 7 3 4 2" xfId="2384"/>
    <cellStyle name="Normal 2 2 7 3 5" xfId="2385"/>
    <cellStyle name="Normal 2 2 7 4" xfId="2386"/>
    <cellStyle name="Normal 2 2 7 4 2" xfId="2387"/>
    <cellStyle name="Normal 2 2 7 4 2 2" xfId="2388"/>
    <cellStyle name="Normal 2 2 7 4 3" xfId="2389"/>
    <cellStyle name="Normal 2 2 7 5" xfId="2390"/>
    <cellStyle name="Normal 2 2 7 5 2" xfId="2391"/>
    <cellStyle name="Normal 2 2 7 5 2 2" xfId="2392"/>
    <cellStyle name="Normal 2 2 7 5 3" xfId="2393"/>
    <cellStyle name="Normal 2 2 7 6" xfId="2394"/>
    <cellStyle name="Normal 2 2 7 6 2" xfId="2395"/>
    <cellStyle name="Normal 2 2 7 7" xfId="2396"/>
    <cellStyle name="Normal 2 2 8" xfId="2397"/>
    <cellStyle name="Normal 2 2 8 2" xfId="2398"/>
    <cellStyle name="Normal 2 2 8 2 2" xfId="2399"/>
    <cellStyle name="Normal 2 2 8 2 2 2" xfId="2400"/>
    <cellStyle name="Normal 2 2 8 2 2 2 2" xfId="2401"/>
    <cellStyle name="Normal 2 2 8 2 2 2 2 2" xfId="2402"/>
    <cellStyle name="Normal 2 2 8 2 2 2 3" xfId="2403"/>
    <cellStyle name="Normal 2 2 8 2 2 3" xfId="2404"/>
    <cellStyle name="Normal 2 2 8 2 2 3 2" xfId="2405"/>
    <cellStyle name="Normal 2 2 8 2 2 3 2 2" xfId="2406"/>
    <cellStyle name="Normal 2 2 8 2 2 3 3" xfId="2407"/>
    <cellStyle name="Normal 2 2 8 2 2 4" xfId="2408"/>
    <cellStyle name="Normal 2 2 8 2 2 4 2" xfId="2409"/>
    <cellStyle name="Normal 2 2 8 2 2 5" xfId="2410"/>
    <cellStyle name="Normal 2 2 8 2 3" xfId="2411"/>
    <cellStyle name="Normal 2 2 8 2 3 2" xfId="2412"/>
    <cellStyle name="Normal 2 2 8 2 3 2 2" xfId="2413"/>
    <cellStyle name="Normal 2 2 8 2 3 3" xfId="2414"/>
    <cellStyle name="Normal 2 2 8 2 4" xfId="2415"/>
    <cellStyle name="Normal 2 2 8 2 4 2" xfId="2416"/>
    <cellStyle name="Normal 2 2 8 2 4 2 2" xfId="2417"/>
    <cellStyle name="Normal 2 2 8 2 4 3" xfId="2418"/>
    <cellStyle name="Normal 2 2 8 2 5" xfId="2419"/>
    <cellStyle name="Normal 2 2 8 2 5 2" xfId="2420"/>
    <cellStyle name="Normal 2 2 8 2 6" xfId="2421"/>
    <cellStyle name="Normal 2 2 8 3" xfId="2422"/>
    <cellStyle name="Normal 2 2 8 3 2" xfId="2423"/>
    <cellStyle name="Normal 2 2 8 3 2 2" xfId="2424"/>
    <cellStyle name="Normal 2 2 8 3 2 2 2" xfId="2425"/>
    <cellStyle name="Normal 2 2 8 3 2 3" xfId="2426"/>
    <cellStyle name="Normal 2 2 8 3 3" xfId="2427"/>
    <cellStyle name="Normal 2 2 8 3 3 2" xfId="2428"/>
    <cellStyle name="Normal 2 2 8 3 3 2 2" xfId="2429"/>
    <cellStyle name="Normal 2 2 8 3 3 3" xfId="2430"/>
    <cellStyle name="Normal 2 2 8 3 4" xfId="2431"/>
    <cellStyle name="Normal 2 2 8 3 4 2" xfId="2432"/>
    <cellStyle name="Normal 2 2 8 3 5" xfId="2433"/>
    <cellStyle name="Normal 2 2 8 4" xfId="2434"/>
    <cellStyle name="Normal 2 2 8 4 2" xfId="2435"/>
    <cellStyle name="Normal 2 2 8 4 2 2" xfId="2436"/>
    <cellStyle name="Normal 2 2 8 4 3" xfId="2437"/>
    <cellStyle name="Normal 2 2 8 5" xfId="2438"/>
    <cellStyle name="Normal 2 2 8 5 2" xfId="2439"/>
    <cellStyle name="Normal 2 2 8 5 2 2" xfId="2440"/>
    <cellStyle name="Normal 2 2 8 5 3" xfId="2441"/>
    <cellStyle name="Normal 2 2 8 6" xfId="2442"/>
    <cellStyle name="Normal 2 2 8 6 2" xfId="2443"/>
    <cellStyle name="Normal 2 2 8 7" xfId="2444"/>
    <cellStyle name="Normal 2 2 9" xfId="2445"/>
    <cellStyle name="Normal 2 2 9 2" xfId="2446"/>
    <cellStyle name="Normal 2 2 9 2 2" xfId="2447"/>
    <cellStyle name="Normal 2 2 9 2 2 2" xfId="2448"/>
    <cellStyle name="Normal 2 2 9 2 2 2 2" xfId="2449"/>
    <cellStyle name="Normal 2 2 9 2 2 3" xfId="2450"/>
    <cellStyle name="Normal 2 2 9 2 3" xfId="2451"/>
    <cellStyle name="Normal 2 2 9 2 3 2" xfId="2452"/>
    <cellStyle name="Normal 2 2 9 2 3 2 2" xfId="2453"/>
    <cellStyle name="Normal 2 2 9 2 3 3" xfId="2454"/>
    <cellStyle name="Normal 2 2 9 2 4" xfId="2455"/>
    <cellStyle name="Normal 2 2 9 2 4 2" xfId="2456"/>
    <cellStyle name="Normal 2 2 9 2 5" xfId="2457"/>
    <cellStyle name="Normal 2 2 9 3" xfId="2458"/>
    <cellStyle name="Normal 2 2 9 3 2" xfId="2459"/>
    <cellStyle name="Normal 2 2 9 3 2 2" xfId="2460"/>
    <cellStyle name="Normal 2 2 9 3 3" xfId="2461"/>
    <cellStyle name="Normal 2 2 9 4" xfId="2462"/>
    <cellStyle name="Normal 2 2 9 4 2" xfId="2463"/>
    <cellStyle name="Normal 2 2 9 4 2 2" xfId="2464"/>
    <cellStyle name="Normal 2 2 9 4 3" xfId="2465"/>
    <cellStyle name="Normal 2 2 9 5" xfId="2466"/>
    <cellStyle name="Normal 2 2 9 5 2" xfId="2467"/>
    <cellStyle name="Normal 2 2 9 6" xfId="2468"/>
    <cellStyle name="Normal 2 3" xfId="57"/>
    <cellStyle name="Normal 2 3 2" xfId="2469"/>
    <cellStyle name="Normal 2 3 2 2" xfId="2470"/>
    <cellStyle name="Normal 2 3 2 2 2" xfId="2471"/>
    <cellStyle name="Normal 2 3 2 2 2 2" xfId="2472"/>
    <cellStyle name="Normal 2 3 2 2 2 2 2" xfId="2473"/>
    <cellStyle name="Normal 2 3 2 2 2 2 2 2" xfId="2474"/>
    <cellStyle name="Normal 2 3 2 2 2 2 3" xfId="2475"/>
    <cellStyle name="Normal 2 3 2 2 2 3" xfId="2476"/>
    <cellStyle name="Normal 2 3 2 2 2 3 2" xfId="2477"/>
    <cellStyle name="Normal 2 3 2 2 2 3 2 2" xfId="2478"/>
    <cellStyle name="Normal 2 3 2 2 2 3 3" xfId="2479"/>
    <cellStyle name="Normal 2 3 2 2 2 4" xfId="2480"/>
    <cellStyle name="Normal 2 3 2 2 2 4 2" xfId="2481"/>
    <cellStyle name="Normal 2 3 2 2 2 5" xfId="2482"/>
    <cellStyle name="Normal 2 3 2 2 3" xfId="2483"/>
    <cellStyle name="Normal 2 3 2 2 3 2" xfId="2484"/>
    <cellStyle name="Normal 2 3 2 2 3 2 2" xfId="2485"/>
    <cellStyle name="Normal 2 3 2 2 3 3" xfId="2486"/>
    <cellStyle name="Normal 2 3 2 2 4" xfId="2487"/>
    <cellStyle name="Normal 2 3 2 2 4 2" xfId="2488"/>
    <cellStyle name="Normal 2 3 2 2 4 2 2" xfId="2489"/>
    <cellStyle name="Normal 2 3 2 2 4 3" xfId="2490"/>
    <cellStyle name="Normal 2 3 2 2 5" xfId="2491"/>
    <cellStyle name="Normal 2 3 2 2 5 2" xfId="2492"/>
    <cellStyle name="Normal 2 3 2 2 6" xfId="2493"/>
    <cellStyle name="Normal 2 3 2 3" xfId="2494"/>
    <cellStyle name="Normal 2 3 2 3 2" xfId="2495"/>
    <cellStyle name="Normal 2 3 2 3 2 2" xfId="2496"/>
    <cellStyle name="Normal 2 3 2 3 2 2 2" xfId="2497"/>
    <cellStyle name="Normal 2 3 2 3 2 3" xfId="2498"/>
    <cellStyle name="Normal 2 3 2 3 3" xfId="2499"/>
    <cellStyle name="Normal 2 3 2 3 3 2" xfId="2500"/>
    <cellStyle name="Normal 2 3 2 3 3 2 2" xfId="2501"/>
    <cellStyle name="Normal 2 3 2 3 3 3" xfId="2502"/>
    <cellStyle name="Normal 2 3 2 3 4" xfId="2503"/>
    <cellStyle name="Normal 2 3 2 3 4 2" xfId="2504"/>
    <cellStyle name="Normal 2 3 2 3 5" xfId="2505"/>
    <cellStyle name="Normal 2 3 2 4" xfId="2506"/>
    <cellStyle name="Normal 2 3 2 4 2" xfId="2507"/>
    <cellStyle name="Normal 2 3 2 4 2 2" xfId="2508"/>
    <cellStyle name="Normal 2 3 2 4 3" xfId="2509"/>
    <cellStyle name="Normal 2 3 2 5" xfId="2510"/>
    <cellStyle name="Normal 2 3 2 5 2" xfId="2511"/>
    <cellStyle name="Normal 2 3 2 5 2 2" xfId="2512"/>
    <cellStyle name="Normal 2 3 2 5 3" xfId="2513"/>
    <cellStyle name="Normal 2 3 2 6" xfId="2514"/>
    <cellStyle name="Normal 2 3 2 6 2" xfId="2515"/>
    <cellStyle name="Normal 2 3 2 7" xfId="2516"/>
    <cellStyle name="Normal 2 3 3" xfId="2517"/>
    <cellStyle name="Normal 2 3 3 2" xfId="2518"/>
    <cellStyle name="Normal 2 3 3 2 2" xfId="2519"/>
    <cellStyle name="Normal 2 3 3 2 2 2" xfId="2520"/>
    <cellStyle name="Normal 2 3 3 2 2 2 2" xfId="2521"/>
    <cellStyle name="Normal 2 3 3 2 2 3" xfId="2522"/>
    <cellStyle name="Normal 2 3 3 2 3" xfId="2523"/>
    <cellStyle name="Normal 2 3 3 2 3 2" xfId="2524"/>
    <cellStyle name="Normal 2 3 3 2 3 2 2" xfId="2525"/>
    <cellStyle name="Normal 2 3 3 2 3 3" xfId="2526"/>
    <cellStyle name="Normal 2 3 3 2 4" xfId="2527"/>
    <cellStyle name="Normal 2 3 3 2 4 2" xfId="2528"/>
    <cellStyle name="Normal 2 3 3 2 5" xfId="2529"/>
    <cellStyle name="Normal 2 3 3 3" xfId="2530"/>
    <cellStyle name="Normal 2 3 3 3 2" xfId="2531"/>
    <cellStyle name="Normal 2 3 3 3 2 2" xfId="2532"/>
    <cellStyle name="Normal 2 3 3 3 3" xfId="2533"/>
    <cellStyle name="Normal 2 3 3 4" xfId="2534"/>
    <cellStyle name="Normal 2 3 3 4 2" xfId="2535"/>
    <cellStyle name="Normal 2 3 3 4 2 2" xfId="2536"/>
    <cellStyle name="Normal 2 3 3 4 3" xfId="2537"/>
    <cellStyle name="Normal 2 3 3 5" xfId="2538"/>
    <cellStyle name="Normal 2 3 3 5 2" xfId="2539"/>
    <cellStyle name="Normal 2 3 3 6" xfId="2540"/>
    <cellStyle name="Normal 2 3 4" xfId="2541"/>
    <cellStyle name="Normal 2 3 4 2" xfId="2542"/>
    <cellStyle name="Normal 2 3 4 2 2" xfId="2543"/>
    <cellStyle name="Normal 2 3 4 2 2 2" xfId="2544"/>
    <cellStyle name="Normal 2 3 4 2 3" xfId="2545"/>
    <cellStyle name="Normal 2 3 4 3" xfId="2546"/>
    <cellStyle name="Normal 2 3 4 3 2" xfId="2547"/>
    <cellStyle name="Normal 2 3 4 3 2 2" xfId="2548"/>
    <cellStyle name="Normal 2 3 4 3 3" xfId="2549"/>
    <cellStyle name="Normal 2 3 4 4" xfId="2550"/>
    <cellStyle name="Normal 2 3 4 4 2" xfId="2551"/>
    <cellStyle name="Normal 2 3 4 5" xfId="2552"/>
    <cellStyle name="Normal 2 3 5" xfId="2553"/>
    <cellStyle name="Normal 2 3 5 2" xfId="2554"/>
    <cellStyle name="Normal 2 3 5 2 2" xfId="2555"/>
    <cellStyle name="Normal 2 3 5 3" xfId="2556"/>
    <cellStyle name="Normal 2 3 6" xfId="2557"/>
    <cellStyle name="Normal 2 3 6 2" xfId="2558"/>
    <cellStyle name="Normal 2 3 6 2 2" xfId="2559"/>
    <cellStyle name="Normal 2 3 6 3" xfId="2560"/>
    <cellStyle name="Normal 2 3 7" xfId="2561"/>
    <cellStyle name="Normal 2 3 7 2" xfId="2562"/>
    <cellStyle name="Normal 2 3 8" xfId="2563"/>
    <cellStyle name="Normal 2 4" xfId="2564"/>
    <cellStyle name="Normal 2 5" xfId="2565"/>
    <cellStyle name="Normal 2 5 2" xfId="2566"/>
    <cellStyle name="Normal 2 5 2 2" xfId="2567"/>
    <cellStyle name="Normal 2 5 2 2 2" xfId="2568"/>
    <cellStyle name="Normal 2 5 2 3" xfId="2569"/>
    <cellStyle name="Normal 2 5 3" xfId="2570"/>
    <cellStyle name="Normal 2 5 3 2" xfId="2571"/>
    <cellStyle name="Normal 2 5 3 2 2" xfId="2572"/>
    <cellStyle name="Normal 2 5 3 3" xfId="2573"/>
    <cellStyle name="Normal 2 5 4" xfId="2574"/>
    <cellStyle name="Normal 2 5 4 2" xfId="2575"/>
    <cellStyle name="Normal 2 5 5" xfId="2576"/>
    <cellStyle name="Normal 2 6" xfId="2577"/>
    <cellStyle name="Normal 2 6 2" xfId="2578"/>
    <cellStyle name="Normal 2 6 2 2" xfId="2579"/>
    <cellStyle name="Normal 2 6 3" xfId="2580"/>
    <cellStyle name="Normal 2 7" xfId="2581"/>
    <cellStyle name="Normal 2 7 2" xfId="2582"/>
    <cellStyle name="Normal 2 8" xfId="2583"/>
    <cellStyle name="Normal 2 9" xfId="2584"/>
    <cellStyle name="Normal 20" xfId="2585"/>
    <cellStyle name="Normal 20 2" xfId="2586"/>
    <cellStyle name="Normal 20 2 2" xfId="2587"/>
    <cellStyle name="Normal 20 2 2 2" xfId="2588"/>
    <cellStyle name="Normal 20 2 2 2 2" xfId="2589"/>
    <cellStyle name="Normal 20 2 2 2 2 2" xfId="2590"/>
    <cellStyle name="Normal 20 2 2 2 2 2 2" xfId="2591"/>
    <cellStyle name="Normal 20 2 2 2 2 3" xfId="2592"/>
    <cellStyle name="Normal 20 2 2 2 3" xfId="2593"/>
    <cellStyle name="Normal 20 2 2 2 3 2" xfId="2594"/>
    <cellStyle name="Normal 20 2 2 2 3 2 2" xfId="2595"/>
    <cellStyle name="Normal 20 2 2 2 3 3" xfId="2596"/>
    <cellStyle name="Normal 20 2 2 2 4" xfId="2597"/>
    <cellStyle name="Normal 20 2 2 2 4 2" xfId="2598"/>
    <cellStyle name="Normal 20 2 2 2 5" xfId="2599"/>
    <cellStyle name="Normal 20 2 2 3" xfId="2600"/>
    <cellStyle name="Normal 20 2 2 3 2" xfId="2601"/>
    <cellStyle name="Normal 20 2 2 3 2 2" xfId="2602"/>
    <cellStyle name="Normal 20 2 2 3 3" xfId="2603"/>
    <cellStyle name="Normal 20 2 2 4" xfId="2604"/>
    <cellStyle name="Normal 20 2 2 4 2" xfId="2605"/>
    <cellStyle name="Normal 20 2 2 4 2 2" xfId="2606"/>
    <cellStyle name="Normal 20 2 2 4 3" xfId="2607"/>
    <cellStyle name="Normal 20 2 2 5" xfId="2608"/>
    <cellStyle name="Normal 20 2 2 5 2" xfId="2609"/>
    <cellStyle name="Normal 20 2 2 6" xfId="2610"/>
    <cellStyle name="Normal 20 2 3" xfId="2611"/>
    <cellStyle name="Normal 20 2 3 2" xfId="2612"/>
    <cellStyle name="Normal 20 2 3 2 2" xfId="2613"/>
    <cellStyle name="Normal 20 2 3 2 2 2" xfId="2614"/>
    <cellStyle name="Normal 20 2 3 2 3" xfId="2615"/>
    <cellStyle name="Normal 20 2 3 3" xfId="2616"/>
    <cellStyle name="Normal 20 2 3 3 2" xfId="2617"/>
    <cellStyle name="Normal 20 2 3 3 2 2" xfId="2618"/>
    <cellStyle name="Normal 20 2 3 3 3" xfId="2619"/>
    <cellStyle name="Normal 20 2 3 4" xfId="2620"/>
    <cellStyle name="Normal 20 2 3 4 2" xfId="2621"/>
    <cellStyle name="Normal 20 2 3 5" xfId="2622"/>
    <cellStyle name="Normal 20 2 4" xfId="2623"/>
    <cellStyle name="Normal 20 2 4 2" xfId="2624"/>
    <cellStyle name="Normal 20 2 4 2 2" xfId="2625"/>
    <cellStyle name="Normal 20 2 4 3" xfId="2626"/>
    <cellStyle name="Normal 20 2 5" xfId="2627"/>
    <cellStyle name="Normal 20 2 5 2" xfId="2628"/>
    <cellStyle name="Normal 20 2 5 2 2" xfId="2629"/>
    <cellStyle name="Normal 20 2 5 3" xfId="2630"/>
    <cellStyle name="Normal 20 2 6" xfId="2631"/>
    <cellStyle name="Normal 20 2 6 2" xfId="2632"/>
    <cellStyle name="Normal 20 2 7" xfId="2633"/>
    <cellStyle name="Normal 20 3" xfId="2634"/>
    <cellStyle name="Normal 20 3 2" xfId="2635"/>
    <cellStyle name="Normal 20 3 2 2" xfId="2636"/>
    <cellStyle name="Normal 20 3 2 2 2" xfId="2637"/>
    <cellStyle name="Normal 20 3 2 2 2 2" xfId="2638"/>
    <cellStyle name="Normal 20 3 2 2 3" xfId="2639"/>
    <cellStyle name="Normal 20 3 2 3" xfId="2640"/>
    <cellStyle name="Normal 20 3 2 3 2" xfId="2641"/>
    <cellStyle name="Normal 20 3 2 3 2 2" xfId="2642"/>
    <cellStyle name="Normal 20 3 2 3 3" xfId="2643"/>
    <cellStyle name="Normal 20 3 2 4" xfId="2644"/>
    <cellStyle name="Normal 20 3 2 4 2" xfId="2645"/>
    <cellStyle name="Normal 20 3 2 5" xfId="2646"/>
    <cellStyle name="Normal 20 3 3" xfId="2647"/>
    <cellStyle name="Normal 20 3 3 2" xfId="2648"/>
    <cellStyle name="Normal 20 3 3 2 2" xfId="2649"/>
    <cellStyle name="Normal 20 3 3 3" xfId="2650"/>
    <cellStyle name="Normal 20 3 4" xfId="2651"/>
    <cellStyle name="Normal 20 3 4 2" xfId="2652"/>
    <cellStyle name="Normal 20 3 4 2 2" xfId="2653"/>
    <cellStyle name="Normal 20 3 4 3" xfId="2654"/>
    <cellStyle name="Normal 20 3 5" xfId="2655"/>
    <cellStyle name="Normal 20 3 5 2" xfId="2656"/>
    <cellStyle name="Normal 20 3 6" xfId="2657"/>
    <cellStyle name="Normal 20 4" xfId="2658"/>
    <cellStyle name="Normal 20 4 2" xfId="2659"/>
    <cellStyle name="Normal 20 4 2 2" xfId="2660"/>
    <cellStyle name="Normal 20 4 2 2 2" xfId="2661"/>
    <cellStyle name="Normal 20 4 2 3" xfId="2662"/>
    <cellStyle name="Normal 20 4 3" xfId="2663"/>
    <cellStyle name="Normal 20 4 3 2" xfId="2664"/>
    <cellStyle name="Normal 20 4 3 2 2" xfId="2665"/>
    <cellStyle name="Normal 20 4 3 3" xfId="2666"/>
    <cellStyle name="Normal 20 4 4" xfId="2667"/>
    <cellStyle name="Normal 20 4 4 2" xfId="2668"/>
    <cellStyle name="Normal 20 4 5" xfId="2669"/>
    <cellStyle name="Normal 20 5" xfId="2670"/>
    <cellStyle name="Normal 20 5 2" xfId="2671"/>
    <cellStyle name="Normal 20 5 2 2" xfId="2672"/>
    <cellStyle name="Normal 20 5 3" xfId="2673"/>
    <cellStyle name="Normal 20 6" xfId="2674"/>
    <cellStyle name="Normal 20 6 2" xfId="2675"/>
    <cellStyle name="Normal 20 6 2 2" xfId="2676"/>
    <cellStyle name="Normal 20 6 3" xfId="2677"/>
    <cellStyle name="Normal 20 7" xfId="2678"/>
    <cellStyle name="Normal 20 7 2" xfId="2679"/>
    <cellStyle name="Normal 20 8" xfId="2680"/>
    <cellStyle name="Normal 21" xfId="2681"/>
    <cellStyle name="Normal 21 2" xfId="2682"/>
    <cellStyle name="Normal 21 2 2" xfId="2683"/>
    <cellStyle name="Normal 21 2 2 2" xfId="2684"/>
    <cellStyle name="Normal 21 2 2 2 2" xfId="2685"/>
    <cellStyle name="Normal 21 2 2 2 2 2" xfId="2686"/>
    <cellStyle name="Normal 21 2 2 2 2 2 2" xfId="2687"/>
    <cellStyle name="Normal 21 2 2 2 2 3" xfId="2688"/>
    <cellStyle name="Normal 21 2 2 2 3" xfId="2689"/>
    <cellStyle name="Normal 21 2 2 2 3 2" xfId="2690"/>
    <cellStyle name="Normal 21 2 2 2 3 2 2" xfId="2691"/>
    <cellStyle name="Normal 21 2 2 2 3 3" xfId="2692"/>
    <cellStyle name="Normal 21 2 2 2 4" xfId="2693"/>
    <cellStyle name="Normal 21 2 2 2 4 2" xfId="2694"/>
    <cellStyle name="Normal 21 2 2 2 5" xfId="2695"/>
    <cellStyle name="Normal 21 2 2 3" xfId="2696"/>
    <cellStyle name="Normal 21 2 2 3 2" xfId="2697"/>
    <cellStyle name="Normal 21 2 2 3 2 2" xfId="2698"/>
    <cellStyle name="Normal 21 2 2 3 3" xfId="2699"/>
    <cellStyle name="Normal 21 2 2 4" xfId="2700"/>
    <cellStyle name="Normal 21 2 2 4 2" xfId="2701"/>
    <cellStyle name="Normal 21 2 2 4 2 2" xfId="2702"/>
    <cellStyle name="Normal 21 2 2 4 3" xfId="2703"/>
    <cellStyle name="Normal 21 2 2 5" xfId="2704"/>
    <cellStyle name="Normal 21 2 2 5 2" xfId="2705"/>
    <cellStyle name="Normal 21 2 2 6" xfId="2706"/>
    <cellStyle name="Normal 21 2 3" xfId="2707"/>
    <cellStyle name="Normal 21 2 3 2" xfId="2708"/>
    <cellStyle name="Normal 21 2 3 2 2" xfId="2709"/>
    <cellStyle name="Normal 21 2 3 2 2 2" xfId="2710"/>
    <cellStyle name="Normal 21 2 3 2 3" xfId="2711"/>
    <cellStyle name="Normal 21 2 3 3" xfId="2712"/>
    <cellStyle name="Normal 21 2 3 3 2" xfId="2713"/>
    <cellStyle name="Normal 21 2 3 3 2 2" xfId="2714"/>
    <cellStyle name="Normal 21 2 3 3 3" xfId="2715"/>
    <cellStyle name="Normal 21 2 3 4" xfId="2716"/>
    <cellStyle name="Normal 21 2 3 4 2" xfId="2717"/>
    <cellStyle name="Normal 21 2 3 5" xfId="2718"/>
    <cellStyle name="Normal 21 2 4" xfId="2719"/>
    <cellStyle name="Normal 21 2 4 2" xfId="2720"/>
    <cellStyle name="Normal 21 2 4 2 2" xfId="2721"/>
    <cellStyle name="Normal 21 2 4 3" xfId="2722"/>
    <cellStyle name="Normal 21 2 5" xfId="2723"/>
    <cellStyle name="Normal 21 2 5 2" xfId="2724"/>
    <cellStyle name="Normal 21 2 5 2 2" xfId="2725"/>
    <cellStyle name="Normal 21 2 5 3" xfId="2726"/>
    <cellStyle name="Normal 21 2 6" xfId="2727"/>
    <cellStyle name="Normal 21 2 6 2" xfId="2728"/>
    <cellStyle name="Normal 21 2 7" xfId="2729"/>
    <cellStyle name="Normal 21 3" xfId="2730"/>
    <cellStyle name="Normal 21 3 2" xfId="2731"/>
    <cellStyle name="Normal 21 3 2 2" xfId="2732"/>
    <cellStyle name="Normal 21 3 2 2 2" xfId="2733"/>
    <cellStyle name="Normal 21 3 2 2 2 2" xfId="2734"/>
    <cellStyle name="Normal 21 3 2 2 3" xfId="2735"/>
    <cellStyle name="Normal 21 3 2 3" xfId="2736"/>
    <cellStyle name="Normal 21 3 2 3 2" xfId="2737"/>
    <cellStyle name="Normal 21 3 2 3 2 2" xfId="2738"/>
    <cellStyle name="Normal 21 3 2 3 3" xfId="2739"/>
    <cellStyle name="Normal 21 3 2 4" xfId="2740"/>
    <cellStyle name="Normal 21 3 2 4 2" xfId="2741"/>
    <cellStyle name="Normal 21 3 2 5" xfId="2742"/>
    <cellStyle name="Normal 21 3 3" xfId="2743"/>
    <cellStyle name="Normal 21 3 3 2" xfId="2744"/>
    <cellStyle name="Normal 21 3 3 2 2" xfId="2745"/>
    <cellStyle name="Normal 21 3 3 3" xfId="2746"/>
    <cellStyle name="Normal 21 3 4" xfId="2747"/>
    <cellStyle name="Normal 21 3 4 2" xfId="2748"/>
    <cellStyle name="Normal 21 3 4 2 2" xfId="2749"/>
    <cellStyle name="Normal 21 3 4 3" xfId="2750"/>
    <cellStyle name="Normal 21 3 5" xfId="2751"/>
    <cellStyle name="Normal 21 3 5 2" xfId="2752"/>
    <cellStyle name="Normal 21 3 6" xfId="2753"/>
    <cellStyle name="Normal 21 4" xfId="2754"/>
    <cellStyle name="Normal 21 4 2" xfId="2755"/>
    <cellStyle name="Normal 21 4 2 2" xfId="2756"/>
    <cellStyle name="Normal 21 4 2 2 2" xfId="2757"/>
    <cellStyle name="Normal 21 4 2 3" xfId="2758"/>
    <cellStyle name="Normal 21 4 3" xfId="2759"/>
    <cellStyle name="Normal 21 4 3 2" xfId="2760"/>
    <cellStyle name="Normal 21 4 3 2 2" xfId="2761"/>
    <cellStyle name="Normal 21 4 3 3" xfId="2762"/>
    <cellStyle name="Normal 21 4 4" xfId="2763"/>
    <cellStyle name="Normal 21 4 4 2" xfId="2764"/>
    <cellStyle name="Normal 21 4 5" xfId="2765"/>
    <cellStyle name="Normal 21 5" xfId="2766"/>
    <cellStyle name="Normal 21 5 2" xfId="2767"/>
    <cellStyle name="Normal 21 5 2 2" xfId="2768"/>
    <cellStyle name="Normal 21 5 3" xfId="2769"/>
    <cellStyle name="Normal 21 6" xfId="2770"/>
    <cellStyle name="Normal 21 6 2" xfId="2771"/>
    <cellStyle name="Normal 21 6 2 2" xfId="2772"/>
    <cellStyle name="Normal 21 6 3" xfId="2773"/>
    <cellStyle name="Normal 21 7" xfId="2774"/>
    <cellStyle name="Normal 21 7 2" xfId="2775"/>
    <cellStyle name="Normal 21 8" xfId="2776"/>
    <cellStyle name="Normal 22" xfId="2777"/>
    <cellStyle name="Normal 22 2" xfId="2778"/>
    <cellStyle name="Normal 22 2 2" xfId="2779"/>
    <cellStyle name="Normal 22 2 2 2" xfId="2780"/>
    <cellStyle name="Normal 22 2 2 2 2" xfId="2781"/>
    <cellStyle name="Normal 22 2 2 2 2 2" xfId="2782"/>
    <cellStyle name="Normal 22 2 2 2 2 2 2" xfId="2783"/>
    <cellStyle name="Normal 22 2 2 2 2 3" xfId="2784"/>
    <cellStyle name="Normal 22 2 2 2 3" xfId="2785"/>
    <cellStyle name="Normal 22 2 2 2 3 2" xfId="2786"/>
    <cellStyle name="Normal 22 2 2 2 3 2 2" xfId="2787"/>
    <cellStyle name="Normal 22 2 2 2 3 3" xfId="2788"/>
    <cellStyle name="Normal 22 2 2 2 4" xfId="2789"/>
    <cellStyle name="Normal 22 2 2 2 4 2" xfId="2790"/>
    <cellStyle name="Normal 22 2 2 2 5" xfId="2791"/>
    <cellStyle name="Normal 22 2 2 3" xfId="2792"/>
    <cellStyle name="Normal 22 2 2 3 2" xfId="2793"/>
    <cellStyle name="Normal 22 2 2 3 2 2" xfId="2794"/>
    <cellStyle name="Normal 22 2 2 3 3" xfId="2795"/>
    <cellStyle name="Normal 22 2 2 4" xfId="2796"/>
    <cellStyle name="Normal 22 2 2 4 2" xfId="2797"/>
    <cellStyle name="Normal 22 2 2 4 2 2" xfId="2798"/>
    <cellStyle name="Normal 22 2 2 4 3" xfId="2799"/>
    <cellStyle name="Normal 22 2 2 5" xfId="2800"/>
    <cellStyle name="Normal 22 2 2 5 2" xfId="2801"/>
    <cellStyle name="Normal 22 2 2 6" xfId="2802"/>
    <cellStyle name="Normal 22 2 3" xfId="2803"/>
    <cellStyle name="Normal 22 2 3 2" xfId="2804"/>
    <cellStyle name="Normal 22 2 3 2 2" xfId="2805"/>
    <cellStyle name="Normal 22 2 3 2 2 2" xfId="2806"/>
    <cellStyle name="Normal 22 2 3 2 3" xfId="2807"/>
    <cellStyle name="Normal 22 2 3 3" xfId="2808"/>
    <cellStyle name="Normal 22 2 3 3 2" xfId="2809"/>
    <cellStyle name="Normal 22 2 3 3 2 2" xfId="2810"/>
    <cellStyle name="Normal 22 2 3 3 3" xfId="2811"/>
    <cellStyle name="Normal 22 2 3 4" xfId="2812"/>
    <cellStyle name="Normal 22 2 3 4 2" xfId="2813"/>
    <cellStyle name="Normal 22 2 3 5" xfId="2814"/>
    <cellStyle name="Normal 22 2 4" xfId="2815"/>
    <cellStyle name="Normal 22 2 4 2" xfId="2816"/>
    <cellStyle name="Normal 22 2 4 2 2" xfId="2817"/>
    <cellStyle name="Normal 22 2 4 3" xfId="2818"/>
    <cellStyle name="Normal 22 2 5" xfId="2819"/>
    <cellStyle name="Normal 22 2 5 2" xfId="2820"/>
    <cellStyle name="Normal 22 2 5 2 2" xfId="2821"/>
    <cellStyle name="Normal 22 2 5 3" xfId="2822"/>
    <cellStyle name="Normal 22 2 6" xfId="2823"/>
    <cellStyle name="Normal 22 2 6 2" xfId="2824"/>
    <cellStyle name="Normal 22 2 7" xfId="2825"/>
    <cellStyle name="Normal 22 3" xfId="2826"/>
    <cellStyle name="Normal 22 3 2" xfId="2827"/>
    <cellStyle name="Normal 22 3 2 2" xfId="2828"/>
    <cellStyle name="Normal 22 3 2 2 2" xfId="2829"/>
    <cellStyle name="Normal 22 3 2 2 2 2" xfId="2830"/>
    <cellStyle name="Normal 22 3 2 2 3" xfId="2831"/>
    <cellStyle name="Normal 22 3 2 3" xfId="2832"/>
    <cellStyle name="Normal 22 3 2 3 2" xfId="2833"/>
    <cellStyle name="Normal 22 3 2 3 2 2" xfId="2834"/>
    <cellStyle name="Normal 22 3 2 3 3" xfId="2835"/>
    <cellStyle name="Normal 22 3 2 4" xfId="2836"/>
    <cellStyle name="Normal 22 3 2 4 2" xfId="2837"/>
    <cellStyle name="Normal 22 3 2 5" xfId="2838"/>
    <cellStyle name="Normal 22 3 3" xfId="2839"/>
    <cellStyle name="Normal 22 3 3 2" xfId="2840"/>
    <cellStyle name="Normal 22 3 3 2 2" xfId="2841"/>
    <cellStyle name="Normal 22 3 3 3" xfId="2842"/>
    <cellStyle name="Normal 22 3 4" xfId="2843"/>
    <cellStyle name="Normal 22 3 4 2" xfId="2844"/>
    <cellStyle name="Normal 22 3 4 2 2" xfId="2845"/>
    <cellStyle name="Normal 22 3 4 3" xfId="2846"/>
    <cellStyle name="Normal 22 3 5" xfId="2847"/>
    <cellStyle name="Normal 22 3 5 2" xfId="2848"/>
    <cellStyle name="Normal 22 3 6" xfId="2849"/>
    <cellStyle name="Normal 22 4" xfId="2850"/>
    <cellStyle name="Normal 22 4 2" xfId="2851"/>
    <cellStyle name="Normal 22 4 2 2" xfId="2852"/>
    <cellStyle name="Normal 22 4 2 2 2" xfId="2853"/>
    <cellStyle name="Normal 22 4 2 3" xfId="2854"/>
    <cellStyle name="Normal 22 4 3" xfId="2855"/>
    <cellStyle name="Normal 22 4 3 2" xfId="2856"/>
    <cellStyle name="Normal 22 4 3 2 2" xfId="2857"/>
    <cellStyle name="Normal 22 4 3 3" xfId="2858"/>
    <cellStyle name="Normal 22 4 4" xfId="2859"/>
    <cellStyle name="Normal 22 4 4 2" xfId="2860"/>
    <cellStyle name="Normal 22 4 5" xfId="2861"/>
    <cellStyle name="Normal 22 5" xfId="2862"/>
    <cellStyle name="Normal 22 5 2" xfId="2863"/>
    <cellStyle name="Normal 22 5 2 2" xfId="2864"/>
    <cellStyle name="Normal 22 5 3" xfId="2865"/>
    <cellStyle name="Normal 22 6" xfId="2866"/>
    <cellStyle name="Normal 22 6 2" xfId="2867"/>
    <cellStyle name="Normal 22 6 2 2" xfId="2868"/>
    <cellStyle name="Normal 22 6 3" xfId="2869"/>
    <cellStyle name="Normal 22 7" xfId="2870"/>
    <cellStyle name="Normal 22 7 2" xfId="2871"/>
    <cellStyle name="Normal 22 8" xfId="2872"/>
    <cellStyle name="Normal 23" xfId="2873"/>
    <cellStyle name="Normal 23 2" xfId="2874"/>
    <cellStyle name="Normal 23 2 2" xfId="2875"/>
    <cellStyle name="Normal 23 2 2 2" xfId="2876"/>
    <cellStyle name="Normal 23 2 2 2 2" xfId="2877"/>
    <cellStyle name="Normal 23 2 2 2 2 2" xfId="2878"/>
    <cellStyle name="Normal 23 2 2 2 2 2 2" xfId="2879"/>
    <cellStyle name="Normal 23 2 2 2 2 3" xfId="2880"/>
    <cellStyle name="Normal 23 2 2 2 3" xfId="2881"/>
    <cellStyle name="Normal 23 2 2 2 3 2" xfId="2882"/>
    <cellStyle name="Normal 23 2 2 2 3 2 2" xfId="2883"/>
    <cellStyle name="Normal 23 2 2 2 3 3" xfId="2884"/>
    <cellStyle name="Normal 23 2 2 2 4" xfId="2885"/>
    <cellStyle name="Normal 23 2 2 2 4 2" xfId="2886"/>
    <cellStyle name="Normal 23 2 2 2 5" xfId="2887"/>
    <cellStyle name="Normal 23 2 2 3" xfId="2888"/>
    <cellStyle name="Normal 23 2 2 3 2" xfId="2889"/>
    <cellStyle name="Normal 23 2 2 3 2 2" xfId="2890"/>
    <cellStyle name="Normal 23 2 2 3 3" xfId="2891"/>
    <cellStyle name="Normal 23 2 2 4" xfId="2892"/>
    <cellStyle name="Normal 23 2 2 4 2" xfId="2893"/>
    <cellStyle name="Normal 23 2 2 4 2 2" xfId="2894"/>
    <cellStyle name="Normal 23 2 2 4 3" xfId="2895"/>
    <cellStyle name="Normal 23 2 2 5" xfId="2896"/>
    <cellStyle name="Normal 23 2 2 5 2" xfId="2897"/>
    <cellStyle name="Normal 23 2 2 6" xfId="2898"/>
    <cellStyle name="Normal 23 2 3" xfId="2899"/>
    <cellStyle name="Normal 23 2 3 2" xfId="2900"/>
    <cellStyle name="Normal 23 2 3 2 2" xfId="2901"/>
    <cellStyle name="Normal 23 2 3 2 2 2" xfId="2902"/>
    <cellStyle name="Normal 23 2 3 2 3" xfId="2903"/>
    <cellStyle name="Normal 23 2 3 3" xfId="2904"/>
    <cellStyle name="Normal 23 2 3 3 2" xfId="2905"/>
    <cellStyle name="Normal 23 2 3 3 2 2" xfId="2906"/>
    <cellStyle name="Normal 23 2 3 3 3" xfId="2907"/>
    <cellStyle name="Normal 23 2 3 4" xfId="2908"/>
    <cellStyle name="Normal 23 2 3 4 2" xfId="2909"/>
    <cellStyle name="Normal 23 2 3 5" xfId="2910"/>
    <cellStyle name="Normal 23 2 4" xfId="2911"/>
    <cellStyle name="Normal 23 2 4 2" xfId="2912"/>
    <cellStyle name="Normal 23 2 4 2 2" xfId="2913"/>
    <cellStyle name="Normal 23 2 4 3" xfId="2914"/>
    <cellStyle name="Normal 23 2 5" xfId="2915"/>
    <cellStyle name="Normal 23 2 5 2" xfId="2916"/>
    <cellStyle name="Normal 23 2 5 2 2" xfId="2917"/>
    <cellStyle name="Normal 23 2 5 3" xfId="2918"/>
    <cellStyle name="Normal 23 2 6" xfId="2919"/>
    <cellStyle name="Normal 23 2 6 2" xfId="2920"/>
    <cellStyle name="Normal 23 2 7" xfId="2921"/>
    <cellStyle name="Normal 23 3" xfId="2922"/>
    <cellStyle name="Normal 23 3 2" xfId="2923"/>
    <cellStyle name="Normal 23 3 2 2" xfId="2924"/>
    <cellStyle name="Normal 23 3 2 2 2" xfId="2925"/>
    <cellStyle name="Normal 23 3 2 2 2 2" xfId="2926"/>
    <cellStyle name="Normal 23 3 2 2 3" xfId="2927"/>
    <cellStyle name="Normal 23 3 2 3" xfId="2928"/>
    <cellStyle name="Normal 23 3 2 3 2" xfId="2929"/>
    <cellStyle name="Normal 23 3 2 3 2 2" xfId="2930"/>
    <cellStyle name="Normal 23 3 2 3 3" xfId="2931"/>
    <cellStyle name="Normal 23 3 2 4" xfId="2932"/>
    <cellStyle name="Normal 23 3 2 4 2" xfId="2933"/>
    <cellStyle name="Normal 23 3 2 5" xfId="2934"/>
    <cellStyle name="Normal 23 3 3" xfId="2935"/>
    <cellStyle name="Normal 23 3 3 2" xfId="2936"/>
    <cellStyle name="Normal 23 3 3 2 2" xfId="2937"/>
    <cellStyle name="Normal 23 3 3 3" xfId="2938"/>
    <cellStyle name="Normal 23 3 4" xfId="2939"/>
    <cellStyle name="Normal 23 3 4 2" xfId="2940"/>
    <cellStyle name="Normal 23 3 4 2 2" xfId="2941"/>
    <cellStyle name="Normal 23 3 4 3" xfId="2942"/>
    <cellStyle name="Normal 23 3 5" xfId="2943"/>
    <cellStyle name="Normal 23 3 5 2" xfId="2944"/>
    <cellStyle name="Normal 23 3 6" xfId="2945"/>
    <cellStyle name="Normal 23 4" xfId="2946"/>
    <cellStyle name="Normal 23 4 2" xfId="2947"/>
    <cellStyle name="Normal 23 4 2 2" xfId="2948"/>
    <cellStyle name="Normal 23 4 2 2 2" xfId="2949"/>
    <cellStyle name="Normal 23 4 2 3" xfId="2950"/>
    <cellStyle name="Normal 23 4 3" xfId="2951"/>
    <cellStyle name="Normal 23 4 3 2" xfId="2952"/>
    <cellStyle name="Normal 23 4 3 2 2" xfId="2953"/>
    <cellStyle name="Normal 23 4 3 3" xfId="2954"/>
    <cellStyle name="Normal 23 4 4" xfId="2955"/>
    <cellStyle name="Normal 23 4 4 2" xfId="2956"/>
    <cellStyle name="Normal 23 4 5" xfId="2957"/>
    <cellStyle name="Normal 23 5" xfId="2958"/>
    <cellStyle name="Normal 23 5 2" xfId="2959"/>
    <cellStyle name="Normal 23 5 2 2" xfId="2960"/>
    <cellStyle name="Normal 23 5 3" xfId="2961"/>
    <cellStyle name="Normal 23 6" xfId="2962"/>
    <cellStyle name="Normal 23 6 2" xfId="2963"/>
    <cellStyle name="Normal 23 6 2 2" xfId="2964"/>
    <cellStyle name="Normal 23 6 3" xfId="2965"/>
    <cellStyle name="Normal 23 7" xfId="2966"/>
    <cellStyle name="Normal 23 7 2" xfId="2967"/>
    <cellStyle name="Normal 23 8" xfId="2968"/>
    <cellStyle name="Normal 24" xfId="2969"/>
    <cellStyle name="Normal 24 2" xfId="2970"/>
    <cellStyle name="Normal 24 2 2" xfId="2971"/>
    <cellStyle name="Normal 24 2 2 2" xfId="2972"/>
    <cellStyle name="Normal 24 2 2 2 2" xfId="2973"/>
    <cellStyle name="Normal 24 2 2 2 2 2" xfId="2974"/>
    <cellStyle name="Normal 24 2 2 2 2 2 2" xfId="2975"/>
    <cellStyle name="Normal 24 2 2 2 2 3" xfId="2976"/>
    <cellStyle name="Normal 24 2 2 2 3" xfId="2977"/>
    <cellStyle name="Normal 24 2 2 2 3 2" xfId="2978"/>
    <cellStyle name="Normal 24 2 2 2 3 2 2" xfId="2979"/>
    <cellStyle name="Normal 24 2 2 2 3 3" xfId="2980"/>
    <cellStyle name="Normal 24 2 2 2 4" xfId="2981"/>
    <cellStyle name="Normal 24 2 2 2 4 2" xfId="2982"/>
    <cellStyle name="Normal 24 2 2 2 5" xfId="2983"/>
    <cellStyle name="Normal 24 2 2 3" xfId="2984"/>
    <cellStyle name="Normal 24 2 2 3 2" xfId="2985"/>
    <cellStyle name="Normal 24 2 2 3 2 2" xfId="2986"/>
    <cellStyle name="Normal 24 2 2 3 3" xfId="2987"/>
    <cellStyle name="Normal 24 2 2 4" xfId="2988"/>
    <cellStyle name="Normal 24 2 2 4 2" xfId="2989"/>
    <cellStyle name="Normal 24 2 2 4 2 2" xfId="2990"/>
    <cellStyle name="Normal 24 2 2 4 3" xfId="2991"/>
    <cellStyle name="Normal 24 2 2 5" xfId="2992"/>
    <cellStyle name="Normal 24 2 2 5 2" xfId="2993"/>
    <cellStyle name="Normal 24 2 2 6" xfId="2994"/>
    <cellStyle name="Normal 24 2 3" xfId="2995"/>
    <cellStyle name="Normal 24 2 3 2" xfId="2996"/>
    <cellStyle name="Normal 24 2 3 2 2" xfId="2997"/>
    <cellStyle name="Normal 24 2 3 2 2 2" xfId="2998"/>
    <cellStyle name="Normal 24 2 3 2 3" xfId="2999"/>
    <cellStyle name="Normal 24 2 3 3" xfId="3000"/>
    <cellStyle name="Normal 24 2 3 3 2" xfId="3001"/>
    <cellStyle name="Normal 24 2 3 3 2 2" xfId="3002"/>
    <cellStyle name="Normal 24 2 3 3 3" xfId="3003"/>
    <cellStyle name="Normal 24 2 3 4" xfId="3004"/>
    <cellStyle name="Normal 24 2 3 4 2" xfId="3005"/>
    <cellStyle name="Normal 24 2 3 5" xfId="3006"/>
    <cellStyle name="Normal 24 2 4" xfId="3007"/>
    <cellStyle name="Normal 24 2 4 2" xfId="3008"/>
    <cellStyle name="Normal 24 2 4 2 2" xfId="3009"/>
    <cellStyle name="Normal 24 2 4 3" xfId="3010"/>
    <cellStyle name="Normal 24 2 5" xfId="3011"/>
    <cellStyle name="Normal 24 2 5 2" xfId="3012"/>
    <cellStyle name="Normal 24 2 5 2 2" xfId="3013"/>
    <cellStyle name="Normal 24 2 5 3" xfId="3014"/>
    <cellStyle name="Normal 24 2 6" xfId="3015"/>
    <cellStyle name="Normal 24 2 6 2" xfId="3016"/>
    <cellStyle name="Normal 24 2 7" xfId="3017"/>
    <cellStyle name="Normal 24 3" xfId="3018"/>
    <cellStyle name="Normal 24 3 2" xfId="3019"/>
    <cellStyle name="Normal 24 3 2 2" xfId="3020"/>
    <cellStyle name="Normal 24 3 2 2 2" xfId="3021"/>
    <cellStyle name="Normal 24 3 2 2 2 2" xfId="3022"/>
    <cellStyle name="Normal 24 3 2 2 3" xfId="3023"/>
    <cellStyle name="Normal 24 3 2 3" xfId="3024"/>
    <cellStyle name="Normal 24 3 2 3 2" xfId="3025"/>
    <cellStyle name="Normal 24 3 2 3 2 2" xfId="3026"/>
    <cellStyle name="Normal 24 3 2 3 3" xfId="3027"/>
    <cellStyle name="Normal 24 3 2 4" xfId="3028"/>
    <cellStyle name="Normal 24 3 2 4 2" xfId="3029"/>
    <cellStyle name="Normal 24 3 2 5" xfId="3030"/>
    <cellStyle name="Normal 24 3 3" xfId="3031"/>
    <cellStyle name="Normal 24 3 3 2" xfId="3032"/>
    <cellStyle name="Normal 24 3 3 2 2" xfId="3033"/>
    <cellStyle name="Normal 24 3 3 3" xfId="3034"/>
    <cellStyle name="Normal 24 3 4" xfId="3035"/>
    <cellStyle name="Normal 24 3 4 2" xfId="3036"/>
    <cellStyle name="Normal 24 3 4 2 2" xfId="3037"/>
    <cellStyle name="Normal 24 3 4 3" xfId="3038"/>
    <cellStyle name="Normal 24 3 5" xfId="3039"/>
    <cellStyle name="Normal 24 3 5 2" xfId="3040"/>
    <cellStyle name="Normal 24 3 6" xfId="3041"/>
    <cellStyle name="Normal 24 4" xfId="3042"/>
    <cellStyle name="Normal 24 4 2" xfId="3043"/>
    <cellStyle name="Normal 24 4 2 2" xfId="3044"/>
    <cellStyle name="Normal 24 4 2 2 2" xfId="3045"/>
    <cellStyle name="Normal 24 4 2 3" xfId="3046"/>
    <cellStyle name="Normal 24 4 3" xfId="3047"/>
    <cellStyle name="Normal 24 4 3 2" xfId="3048"/>
    <cellStyle name="Normal 24 4 3 2 2" xfId="3049"/>
    <cellStyle name="Normal 24 4 3 3" xfId="3050"/>
    <cellStyle name="Normal 24 4 4" xfId="3051"/>
    <cellStyle name="Normal 24 4 4 2" xfId="3052"/>
    <cellStyle name="Normal 24 4 5" xfId="3053"/>
    <cellStyle name="Normal 24 5" xfId="3054"/>
    <cellStyle name="Normal 24 5 2" xfId="3055"/>
    <cellStyle name="Normal 24 5 2 2" xfId="3056"/>
    <cellStyle name="Normal 24 5 3" xfId="3057"/>
    <cellStyle name="Normal 24 6" xfId="3058"/>
    <cellStyle name="Normal 24 6 2" xfId="3059"/>
    <cellStyle name="Normal 24 6 2 2" xfId="3060"/>
    <cellStyle name="Normal 24 6 3" xfId="3061"/>
    <cellStyle name="Normal 24 7" xfId="3062"/>
    <cellStyle name="Normal 24 7 2" xfId="3063"/>
    <cellStyle name="Normal 24 8" xfId="3064"/>
    <cellStyle name="Normal 25" xfId="3065"/>
    <cellStyle name="Normal 25 2" xfId="3066"/>
    <cellStyle name="Normal 25 2 2" xfId="3067"/>
    <cellStyle name="Normal 25 2 2 2" xfId="3068"/>
    <cellStyle name="Normal 25 2 2 2 2" xfId="3069"/>
    <cellStyle name="Normal 25 2 2 2 2 2" xfId="3070"/>
    <cellStyle name="Normal 25 2 2 2 2 2 2" xfId="3071"/>
    <cellStyle name="Normal 25 2 2 2 2 3" xfId="3072"/>
    <cellStyle name="Normal 25 2 2 2 3" xfId="3073"/>
    <cellStyle name="Normal 25 2 2 2 3 2" xfId="3074"/>
    <cellStyle name="Normal 25 2 2 2 3 2 2" xfId="3075"/>
    <cellStyle name="Normal 25 2 2 2 3 3" xfId="3076"/>
    <cellStyle name="Normal 25 2 2 2 4" xfId="3077"/>
    <cellStyle name="Normal 25 2 2 2 4 2" xfId="3078"/>
    <cellStyle name="Normal 25 2 2 2 5" xfId="3079"/>
    <cellStyle name="Normal 25 2 2 3" xfId="3080"/>
    <cellStyle name="Normal 25 2 2 3 2" xfId="3081"/>
    <cellStyle name="Normal 25 2 2 3 2 2" xfId="3082"/>
    <cellStyle name="Normal 25 2 2 3 3" xfId="3083"/>
    <cellStyle name="Normal 25 2 2 4" xfId="3084"/>
    <cellStyle name="Normal 25 2 2 4 2" xfId="3085"/>
    <cellStyle name="Normal 25 2 2 4 2 2" xfId="3086"/>
    <cellStyle name="Normal 25 2 2 4 3" xfId="3087"/>
    <cellStyle name="Normal 25 2 2 5" xfId="3088"/>
    <cellStyle name="Normal 25 2 2 5 2" xfId="3089"/>
    <cellStyle name="Normal 25 2 2 6" xfId="3090"/>
    <cellStyle name="Normal 25 2 3" xfId="3091"/>
    <cellStyle name="Normal 25 2 3 2" xfId="3092"/>
    <cellStyle name="Normal 25 2 3 2 2" xfId="3093"/>
    <cellStyle name="Normal 25 2 3 2 2 2" xfId="3094"/>
    <cellStyle name="Normal 25 2 3 2 3" xfId="3095"/>
    <cellStyle name="Normal 25 2 3 3" xfId="3096"/>
    <cellStyle name="Normal 25 2 3 3 2" xfId="3097"/>
    <cellStyle name="Normal 25 2 3 3 2 2" xfId="3098"/>
    <cellStyle name="Normal 25 2 3 3 3" xfId="3099"/>
    <cellStyle name="Normal 25 2 3 4" xfId="3100"/>
    <cellStyle name="Normal 25 2 3 4 2" xfId="3101"/>
    <cellStyle name="Normal 25 2 3 5" xfId="3102"/>
    <cellStyle name="Normal 25 2 4" xfId="3103"/>
    <cellStyle name="Normal 25 2 4 2" xfId="3104"/>
    <cellStyle name="Normal 25 2 4 2 2" xfId="3105"/>
    <cellStyle name="Normal 25 2 4 3" xfId="3106"/>
    <cellStyle name="Normal 25 2 5" xfId="3107"/>
    <cellStyle name="Normal 25 2 5 2" xfId="3108"/>
    <cellStyle name="Normal 25 2 5 2 2" xfId="3109"/>
    <cellStyle name="Normal 25 2 5 3" xfId="3110"/>
    <cellStyle name="Normal 25 2 6" xfId="3111"/>
    <cellStyle name="Normal 25 2 6 2" xfId="3112"/>
    <cellStyle name="Normal 25 2 7" xfId="3113"/>
    <cellStyle name="Normal 25 3" xfId="3114"/>
    <cellStyle name="Normal 25 3 2" xfId="3115"/>
    <cellStyle name="Normal 25 3 2 2" xfId="3116"/>
    <cellStyle name="Normal 25 3 2 2 2" xfId="3117"/>
    <cellStyle name="Normal 25 3 2 2 2 2" xfId="3118"/>
    <cellStyle name="Normal 25 3 2 2 3" xfId="3119"/>
    <cellStyle name="Normal 25 3 2 3" xfId="3120"/>
    <cellStyle name="Normal 25 3 2 3 2" xfId="3121"/>
    <cellStyle name="Normal 25 3 2 3 2 2" xfId="3122"/>
    <cellStyle name="Normal 25 3 2 3 3" xfId="3123"/>
    <cellStyle name="Normal 25 3 2 4" xfId="3124"/>
    <cellStyle name="Normal 25 3 2 4 2" xfId="3125"/>
    <cellStyle name="Normal 25 3 2 5" xfId="3126"/>
    <cellStyle name="Normal 25 3 3" xfId="3127"/>
    <cellStyle name="Normal 25 3 3 2" xfId="3128"/>
    <cellStyle name="Normal 25 3 3 2 2" xfId="3129"/>
    <cellStyle name="Normal 25 3 3 3" xfId="3130"/>
    <cellStyle name="Normal 25 3 4" xfId="3131"/>
    <cellStyle name="Normal 25 3 4 2" xfId="3132"/>
    <cellStyle name="Normal 25 3 4 2 2" xfId="3133"/>
    <cellStyle name="Normal 25 3 4 3" xfId="3134"/>
    <cellStyle name="Normal 25 3 5" xfId="3135"/>
    <cellStyle name="Normal 25 3 5 2" xfId="3136"/>
    <cellStyle name="Normal 25 3 6" xfId="3137"/>
    <cellStyle name="Normal 25 4" xfId="3138"/>
    <cellStyle name="Normal 25 4 2" xfId="3139"/>
    <cellStyle name="Normal 25 4 2 2" xfId="3140"/>
    <cellStyle name="Normal 25 4 2 2 2" xfId="3141"/>
    <cellStyle name="Normal 25 4 2 3" xfId="3142"/>
    <cellStyle name="Normal 25 4 3" xfId="3143"/>
    <cellStyle name="Normal 25 4 3 2" xfId="3144"/>
    <cellStyle name="Normal 25 4 3 2 2" xfId="3145"/>
    <cellStyle name="Normal 25 4 3 3" xfId="3146"/>
    <cellStyle name="Normal 25 4 4" xfId="3147"/>
    <cellStyle name="Normal 25 4 4 2" xfId="3148"/>
    <cellStyle name="Normal 25 4 5" xfId="3149"/>
    <cellStyle name="Normal 25 5" xfId="3150"/>
    <cellStyle name="Normal 25 5 2" xfId="3151"/>
    <cellStyle name="Normal 25 5 2 2" xfId="3152"/>
    <cellStyle name="Normal 25 5 3" xfId="3153"/>
    <cellStyle name="Normal 25 6" xfId="3154"/>
    <cellStyle name="Normal 25 6 2" xfId="3155"/>
    <cellStyle name="Normal 25 6 2 2" xfId="3156"/>
    <cellStyle name="Normal 25 6 3" xfId="3157"/>
    <cellStyle name="Normal 25 7" xfId="3158"/>
    <cellStyle name="Normal 25 7 2" xfId="3159"/>
    <cellStyle name="Normal 25 8" xfId="3160"/>
    <cellStyle name="Normal 26" xfId="3161"/>
    <cellStyle name="Normal 26 2" xfId="3162"/>
    <cellStyle name="Normal 26 2 2" xfId="3163"/>
    <cellStyle name="Normal 26 2 2 2" xfId="3164"/>
    <cellStyle name="Normal 26 2 2 2 2" xfId="3165"/>
    <cellStyle name="Normal 26 2 2 2 2 2" xfId="3166"/>
    <cellStyle name="Normal 26 2 2 2 2 2 2" xfId="3167"/>
    <cellStyle name="Normal 26 2 2 2 2 3" xfId="3168"/>
    <cellStyle name="Normal 26 2 2 2 3" xfId="3169"/>
    <cellStyle name="Normal 26 2 2 2 3 2" xfId="3170"/>
    <cellStyle name="Normal 26 2 2 2 3 2 2" xfId="3171"/>
    <cellStyle name="Normal 26 2 2 2 3 3" xfId="3172"/>
    <cellStyle name="Normal 26 2 2 2 4" xfId="3173"/>
    <cellStyle name="Normal 26 2 2 2 4 2" xfId="3174"/>
    <cellStyle name="Normal 26 2 2 2 5" xfId="3175"/>
    <cellStyle name="Normal 26 2 2 3" xfId="3176"/>
    <cellStyle name="Normal 26 2 2 3 2" xfId="3177"/>
    <cellStyle name="Normal 26 2 2 3 2 2" xfId="3178"/>
    <cellStyle name="Normal 26 2 2 3 3" xfId="3179"/>
    <cellStyle name="Normal 26 2 2 4" xfId="3180"/>
    <cellStyle name="Normal 26 2 2 4 2" xfId="3181"/>
    <cellStyle name="Normal 26 2 2 4 2 2" xfId="3182"/>
    <cellStyle name="Normal 26 2 2 4 3" xfId="3183"/>
    <cellStyle name="Normal 26 2 2 5" xfId="3184"/>
    <cellStyle name="Normal 26 2 2 5 2" xfId="3185"/>
    <cellStyle name="Normal 26 2 2 6" xfId="3186"/>
    <cellStyle name="Normal 26 2 3" xfId="3187"/>
    <cellStyle name="Normal 26 2 3 2" xfId="3188"/>
    <cellStyle name="Normal 26 2 3 2 2" xfId="3189"/>
    <cellStyle name="Normal 26 2 3 2 2 2" xfId="3190"/>
    <cellStyle name="Normal 26 2 3 2 3" xfId="3191"/>
    <cellStyle name="Normal 26 2 3 3" xfId="3192"/>
    <cellStyle name="Normal 26 2 3 3 2" xfId="3193"/>
    <cellStyle name="Normal 26 2 3 3 2 2" xfId="3194"/>
    <cellStyle name="Normal 26 2 3 3 3" xfId="3195"/>
    <cellStyle name="Normal 26 2 3 4" xfId="3196"/>
    <cellStyle name="Normal 26 2 3 4 2" xfId="3197"/>
    <cellStyle name="Normal 26 2 3 5" xfId="3198"/>
    <cellStyle name="Normal 26 2 4" xfId="3199"/>
    <cellStyle name="Normal 26 2 4 2" xfId="3200"/>
    <cellStyle name="Normal 26 2 4 2 2" xfId="3201"/>
    <cellStyle name="Normal 26 2 4 3" xfId="3202"/>
    <cellStyle name="Normal 26 2 5" xfId="3203"/>
    <cellStyle name="Normal 26 2 5 2" xfId="3204"/>
    <cellStyle name="Normal 26 2 5 2 2" xfId="3205"/>
    <cellStyle name="Normal 26 2 5 3" xfId="3206"/>
    <cellStyle name="Normal 26 2 6" xfId="3207"/>
    <cellStyle name="Normal 26 2 6 2" xfId="3208"/>
    <cellStyle name="Normal 26 2 7" xfId="3209"/>
    <cellStyle name="Normal 26 3" xfId="3210"/>
    <cellStyle name="Normal 26 3 2" xfId="3211"/>
    <cellStyle name="Normal 26 3 2 2" xfId="3212"/>
    <cellStyle name="Normal 26 3 2 2 2" xfId="3213"/>
    <cellStyle name="Normal 26 3 2 2 2 2" xfId="3214"/>
    <cellStyle name="Normal 26 3 2 2 3" xfId="3215"/>
    <cellStyle name="Normal 26 3 2 3" xfId="3216"/>
    <cellStyle name="Normal 26 3 2 3 2" xfId="3217"/>
    <cellStyle name="Normal 26 3 2 3 2 2" xfId="3218"/>
    <cellStyle name="Normal 26 3 2 3 3" xfId="3219"/>
    <cellStyle name="Normal 26 3 2 4" xfId="3220"/>
    <cellStyle name="Normal 26 3 2 4 2" xfId="3221"/>
    <cellStyle name="Normal 26 3 2 5" xfId="3222"/>
    <cellStyle name="Normal 26 3 3" xfId="3223"/>
    <cellStyle name="Normal 26 3 3 2" xfId="3224"/>
    <cellStyle name="Normal 26 3 3 2 2" xfId="3225"/>
    <cellStyle name="Normal 26 3 3 3" xfId="3226"/>
    <cellStyle name="Normal 26 3 4" xfId="3227"/>
    <cellStyle name="Normal 26 3 4 2" xfId="3228"/>
    <cellStyle name="Normal 26 3 4 2 2" xfId="3229"/>
    <cellStyle name="Normal 26 3 4 3" xfId="3230"/>
    <cellStyle name="Normal 26 3 5" xfId="3231"/>
    <cellStyle name="Normal 26 3 5 2" xfId="3232"/>
    <cellStyle name="Normal 26 3 6" xfId="3233"/>
    <cellStyle name="Normal 26 4" xfId="3234"/>
    <cellStyle name="Normal 26 4 2" xfId="3235"/>
    <cellStyle name="Normal 26 4 2 2" xfId="3236"/>
    <cellStyle name="Normal 26 4 2 2 2" xfId="3237"/>
    <cellStyle name="Normal 26 4 2 3" xfId="3238"/>
    <cellStyle name="Normal 26 4 3" xfId="3239"/>
    <cellStyle name="Normal 26 4 3 2" xfId="3240"/>
    <cellStyle name="Normal 26 4 3 2 2" xfId="3241"/>
    <cellStyle name="Normal 26 4 3 3" xfId="3242"/>
    <cellStyle name="Normal 26 4 4" xfId="3243"/>
    <cellStyle name="Normal 26 4 4 2" xfId="3244"/>
    <cellStyle name="Normal 26 4 5" xfId="3245"/>
    <cellStyle name="Normal 26 5" xfId="3246"/>
    <cellStyle name="Normal 26 5 2" xfId="3247"/>
    <cellStyle name="Normal 26 5 2 2" xfId="3248"/>
    <cellStyle name="Normal 26 5 3" xfId="3249"/>
    <cellStyle name="Normal 26 6" xfId="3250"/>
    <cellStyle name="Normal 26 6 2" xfId="3251"/>
    <cellStyle name="Normal 26 6 2 2" xfId="3252"/>
    <cellStyle name="Normal 26 6 3" xfId="3253"/>
    <cellStyle name="Normal 26 7" xfId="3254"/>
    <cellStyle name="Normal 26 7 2" xfId="3255"/>
    <cellStyle name="Normal 26 8" xfId="3256"/>
    <cellStyle name="Normal 27" xfId="3257"/>
    <cellStyle name="Normal 27 2" xfId="3258"/>
    <cellStyle name="Normal 27 2 2" xfId="3259"/>
    <cellStyle name="Normal 27 2 2 2" xfId="3260"/>
    <cellStyle name="Normal 27 2 2 2 2" xfId="3261"/>
    <cellStyle name="Normal 27 2 2 2 2 2" xfId="3262"/>
    <cellStyle name="Normal 27 2 2 2 2 2 2" xfId="3263"/>
    <cellStyle name="Normal 27 2 2 2 2 3" xfId="3264"/>
    <cellStyle name="Normal 27 2 2 2 3" xfId="3265"/>
    <cellStyle name="Normal 27 2 2 2 3 2" xfId="3266"/>
    <cellStyle name="Normal 27 2 2 2 3 2 2" xfId="3267"/>
    <cellStyle name="Normal 27 2 2 2 3 3" xfId="3268"/>
    <cellStyle name="Normal 27 2 2 2 4" xfId="3269"/>
    <cellStyle name="Normal 27 2 2 2 4 2" xfId="3270"/>
    <cellStyle name="Normal 27 2 2 2 5" xfId="3271"/>
    <cellStyle name="Normal 27 2 2 3" xfId="3272"/>
    <cellStyle name="Normal 27 2 2 3 2" xfId="3273"/>
    <cellStyle name="Normal 27 2 2 3 2 2" xfId="3274"/>
    <cellStyle name="Normal 27 2 2 3 3" xfId="3275"/>
    <cellStyle name="Normal 27 2 2 4" xfId="3276"/>
    <cellStyle name="Normal 27 2 2 4 2" xfId="3277"/>
    <cellStyle name="Normal 27 2 2 4 2 2" xfId="3278"/>
    <cellStyle name="Normal 27 2 2 4 3" xfId="3279"/>
    <cellStyle name="Normal 27 2 2 5" xfId="3280"/>
    <cellStyle name="Normal 27 2 2 5 2" xfId="3281"/>
    <cellStyle name="Normal 27 2 2 6" xfId="3282"/>
    <cellStyle name="Normal 27 2 3" xfId="3283"/>
    <cellStyle name="Normal 27 2 3 2" xfId="3284"/>
    <cellStyle name="Normal 27 2 3 2 2" xfId="3285"/>
    <cellStyle name="Normal 27 2 3 2 2 2" xfId="3286"/>
    <cellStyle name="Normal 27 2 3 2 3" xfId="3287"/>
    <cellStyle name="Normal 27 2 3 3" xfId="3288"/>
    <cellStyle name="Normal 27 2 3 3 2" xfId="3289"/>
    <cellStyle name="Normal 27 2 3 3 2 2" xfId="3290"/>
    <cellStyle name="Normal 27 2 3 3 3" xfId="3291"/>
    <cellStyle name="Normal 27 2 3 4" xfId="3292"/>
    <cellStyle name="Normal 27 2 3 4 2" xfId="3293"/>
    <cellStyle name="Normal 27 2 3 5" xfId="3294"/>
    <cellStyle name="Normal 27 2 4" xfId="3295"/>
    <cellStyle name="Normal 27 2 4 2" xfId="3296"/>
    <cellStyle name="Normal 27 2 4 2 2" xfId="3297"/>
    <cellStyle name="Normal 27 2 4 3" xfId="3298"/>
    <cellStyle name="Normal 27 2 5" xfId="3299"/>
    <cellStyle name="Normal 27 2 5 2" xfId="3300"/>
    <cellStyle name="Normal 27 2 5 2 2" xfId="3301"/>
    <cellStyle name="Normal 27 2 5 3" xfId="3302"/>
    <cellStyle name="Normal 27 2 6" xfId="3303"/>
    <cellStyle name="Normal 27 2 6 2" xfId="3304"/>
    <cellStyle name="Normal 27 2 7" xfId="3305"/>
    <cellStyle name="Normal 27 3" xfId="3306"/>
    <cellStyle name="Normal 27 3 2" xfId="3307"/>
    <cellStyle name="Normal 27 3 2 2" xfId="3308"/>
    <cellStyle name="Normal 27 3 2 2 2" xfId="3309"/>
    <cellStyle name="Normal 27 3 2 2 2 2" xfId="3310"/>
    <cellStyle name="Normal 27 3 2 2 3" xfId="3311"/>
    <cellStyle name="Normal 27 3 2 3" xfId="3312"/>
    <cellStyle name="Normal 27 3 2 3 2" xfId="3313"/>
    <cellStyle name="Normal 27 3 2 3 2 2" xfId="3314"/>
    <cellStyle name="Normal 27 3 2 3 3" xfId="3315"/>
    <cellStyle name="Normal 27 3 2 4" xfId="3316"/>
    <cellStyle name="Normal 27 3 2 4 2" xfId="3317"/>
    <cellStyle name="Normal 27 3 2 5" xfId="3318"/>
    <cellStyle name="Normal 27 3 3" xfId="3319"/>
    <cellStyle name="Normal 27 3 3 2" xfId="3320"/>
    <cellStyle name="Normal 27 3 3 2 2" xfId="3321"/>
    <cellStyle name="Normal 27 3 3 3" xfId="3322"/>
    <cellStyle name="Normal 27 3 4" xfId="3323"/>
    <cellStyle name="Normal 27 3 4 2" xfId="3324"/>
    <cellStyle name="Normal 27 3 4 2 2" xfId="3325"/>
    <cellStyle name="Normal 27 3 4 3" xfId="3326"/>
    <cellStyle name="Normal 27 3 5" xfId="3327"/>
    <cellStyle name="Normal 27 3 5 2" xfId="3328"/>
    <cellStyle name="Normal 27 3 6" xfId="3329"/>
    <cellStyle name="Normal 27 4" xfId="3330"/>
    <cellStyle name="Normal 27 4 2" xfId="3331"/>
    <cellStyle name="Normal 27 4 2 2" xfId="3332"/>
    <cellStyle name="Normal 27 4 2 2 2" xfId="3333"/>
    <cellStyle name="Normal 27 4 2 3" xfId="3334"/>
    <cellStyle name="Normal 27 4 3" xfId="3335"/>
    <cellStyle name="Normal 27 4 3 2" xfId="3336"/>
    <cellStyle name="Normal 27 4 3 2 2" xfId="3337"/>
    <cellStyle name="Normal 27 4 3 3" xfId="3338"/>
    <cellStyle name="Normal 27 4 4" xfId="3339"/>
    <cellStyle name="Normal 27 4 4 2" xfId="3340"/>
    <cellStyle name="Normal 27 4 5" xfId="3341"/>
    <cellStyle name="Normal 27 5" xfId="3342"/>
    <cellStyle name="Normal 27 5 2" xfId="3343"/>
    <cellStyle name="Normal 27 5 2 2" xfId="3344"/>
    <cellStyle name="Normal 27 5 3" xfId="3345"/>
    <cellStyle name="Normal 27 6" xfId="3346"/>
    <cellStyle name="Normal 27 6 2" xfId="3347"/>
    <cellStyle name="Normal 27 6 2 2" xfId="3348"/>
    <cellStyle name="Normal 27 6 3" xfId="3349"/>
    <cellStyle name="Normal 27 7" xfId="3350"/>
    <cellStyle name="Normal 27 7 2" xfId="3351"/>
    <cellStyle name="Normal 27 8" xfId="3352"/>
    <cellStyle name="Normal 28" xfId="3353"/>
    <cellStyle name="Normal 28 2" xfId="3354"/>
    <cellStyle name="Normal 28 2 2" xfId="3355"/>
    <cellStyle name="Normal 28 2 2 2" xfId="3356"/>
    <cellStyle name="Normal 28 2 2 2 2" xfId="3357"/>
    <cellStyle name="Normal 28 2 2 2 2 2" xfId="3358"/>
    <cellStyle name="Normal 28 2 2 2 2 2 2" xfId="3359"/>
    <cellStyle name="Normal 28 2 2 2 2 3" xfId="3360"/>
    <cellStyle name="Normal 28 2 2 2 3" xfId="3361"/>
    <cellStyle name="Normal 28 2 2 2 3 2" xfId="3362"/>
    <cellStyle name="Normal 28 2 2 2 3 2 2" xfId="3363"/>
    <cellStyle name="Normal 28 2 2 2 3 3" xfId="3364"/>
    <cellStyle name="Normal 28 2 2 2 4" xfId="3365"/>
    <cellStyle name="Normal 28 2 2 2 4 2" xfId="3366"/>
    <cellStyle name="Normal 28 2 2 2 5" xfId="3367"/>
    <cellStyle name="Normal 28 2 2 3" xfId="3368"/>
    <cellStyle name="Normal 28 2 2 3 2" xfId="3369"/>
    <cellStyle name="Normal 28 2 2 3 2 2" xfId="3370"/>
    <cellStyle name="Normal 28 2 2 3 3" xfId="3371"/>
    <cellStyle name="Normal 28 2 2 4" xfId="3372"/>
    <cellStyle name="Normal 28 2 2 4 2" xfId="3373"/>
    <cellStyle name="Normal 28 2 2 4 2 2" xfId="3374"/>
    <cellStyle name="Normal 28 2 2 4 3" xfId="3375"/>
    <cellStyle name="Normal 28 2 2 5" xfId="3376"/>
    <cellStyle name="Normal 28 2 2 5 2" xfId="3377"/>
    <cellStyle name="Normal 28 2 2 6" xfId="3378"/>
    <cellStyle name="Normal 28 2 3" xfId="3379"/>
    <cellStyle name="Normal 28 2 3 2" xfId="3380"/>
    <cellStyle name="Normal 28 2 3 2 2" xfId="3381"/>
    <cellStyle name="Normal 28 2 3 2 2 2" xfId="3382"/>
    <cellStyle name="Normal 28 2 3 2 3" xfId="3383"/>
    <cellStyle name="Normal 28 2 3 3" xfId="3384"/>
    <cellStyle name="Normal 28 2 3 3 2" xfId="3385"/>
    <cellStyle name="Normal 28 2 3 3 2 2" xfId="3386"/>
    <cellStyle name="Normal 28 2 3 3 3" xfId="3387"/>
    <cellStyle name="Normal 28 2 3 4" xfId="3388"/>
    <cellStyle name="Normal 28 2 3 4 2" xfId="3389"/>
    <cellStyle name="Normal 28 2 3 5" xfId="3390"/>
    <cellStyle name="Normal 28 2 4" xfId="3391"/>
    <cellStyle name="Normal 28 2 4 2" xfId="3392"/>
    <cellStyle name="Normal 28 2 4 2 2" xfId="3393"/>
    <cellStyle name="Normal 28 2 4 3" xfId="3394"/>
    <cellStyle name="Normal 28 2 5" xfId="3395"/>
    <cellStyle name="Normal 28 2 5 2" xfId="3396"/>
    <cellStyle name="Normal 28 2 5 2 2" xfId="3397"/>
    <cellStyle name="Normal 28 2 5 3" xfId="3398"/>
    <cellStyle name="Normal 28 2 6" xfId="3399"/>
    <cellStyle name="Normal 28 2 6 2" xfId="3400"/>
    <cellStyle name="Normal 28 2 7" xfId="3401"/>
    <cellStyle name="Normal 28 3" xfId="3402"/>
    <cellStyle name="Normal 28 3 2" xfId="3403"/>
    <cellStyle name="Normal 28 3 2 2" xfId="3404"/>
    <cellStyle name="Normal 28 3 2 2 2" xfId="3405"/>
    <cellStyle name="Normal 28 3 2 2 2 2" xfId="3406"/>
    <cellStyle name="Normal 28 3 2 2 3" xfId="3407"/>
    <cellStyle name="Normal 28 3 2 3" xfId="3408"/>
    <cellStyle name="Normal 28 3 2 3 2" xfId="3409"/>
    <cellStyle name="Normal 28 3 2 3 2 2" xfId="3410"/>
    <cellStyle name="Normal 28 3 2 3 3" xfId="3411"/>
    <cellStyle name="Normal 28 3 2 4" xfId="3412"/>
    <cellStyle name="Normal 28 3 2 4 2" xfId="3413"/>
    <cellStyle name="Normal 28 3 2 5" xfId="3414"/>
    <cellStyle name="Normal 28 3 3" xfId="3415"/>
    <cellStyle name="Normal 28 3 3 2" xfId="3416"/>
    <cellStyle name="Normal 28 3 3 2 2" xfId="3417"/>
    <cellStyle name="Normal 28 3 3 3" xfId="3418"/>
    <cellStyle name="Normal 28 3 4" xfId="3419"/>
    <cellStyle name="Normal 28 3 4 2" xfId="3420"/>
    <cellStyle name="Normal 28 3 4 2 2" xfId="3421"/>
    <cellStyle name="Normal 28 3 4 3" xfId="3422"/>
    <cellStyle name="Normal 28 3 5" xfId="3423"/>
    <cellStyle name="Normal 28 3 5 2" xfId="3424"/>
    <cellStyle name="Normal 28 3 6" xfId="3425"/>
    <cellStyle name="Normal 28 4" xfId="3426"/>
    <cellStyle name="Normal 28 4 2" xfId="3427"/>
    <cellStyle name="Normal 28 4 2 2" xfId="3428"/>
    <cellStyle name="Normal 28 4 2 2 2" xfId="3429"/>
    <cellStyle name="Normal 28 4 2 3" xfId="3430"/>
    <cellStyle name="Normal 28 4 3" xfId="3431"/>
    <cellStyle name="Normal 28 4 3 2" xfId="3432"/>
    <cellStyle name="Normal 28 4 3 2 2" xfId="3433"/>
    <cellStyle name="Normal 28 4 3 3" xfId="3434"/>
    <cellStyle name="Normal 28 4 4" xfId="3435"/>
    <cellStyle name="Normal 28 4 4 2" xfId="3436"/>
    <cellStyle name="Normal 28 4 5" xfId="3437"/>
    <cellStyle name="Normal 28 5" xfId="3438"/>
    <cellStyle name="Normal 28 5 2" xfId="3439"/>
    <cellStyle name="Normal 28 5 2 2" xfId="3440"/>
    <cellStyle name="Normal 28 5 3" xfId="3441"/>
    <cellStyle name="Normal 28 6" xfId="3442"/>
    <cellStyle name="Normal 28 6 2" xfId="3443"/>
    <cellStyle name="Normal 28 6 2 2" xfId="3444"/>
    <cellStyle name="Normal 28 6 3" xfId="3445"/>
    <cellStyle name="Normal 28 7" xfId="3446"/>
    <cellStyle name="Normal 28 7 2" xfId="3447"/>
    <cellStyle name="Normal 28 8" xfId="3448"/>
    <cellStyle name="Normal 29" xfId="3449"/>
    <cellStyle name="Normal 29 2" xfId="3450"/>
    <cellStyle name="Normal 29 2 2" xfId="3451"/>
    <cellStyle name="Normal 29 2 2 2" xfId="3452"/>
    <cellStyle name="Normal 29 2 2 2 2" xfId="3453"/>
    <cellStyle name="Normal 29 2 2 2 2 2" xfId="3454"/>
    <cellStyle name="Normal 29 2 2 2 2 2 2" xfId="3455"/>
    <cellStyle name="Normal 29 2 2 2 2 3" xfId="3456"/>
    <cellStyle name="Normal 29 2 2 2 3" xfId="3457"/>
    <cellStyle name="Normal 29 2 2 2 3 2" xfId="3458"/>
    <cellStyle name="Normal 29 2 2 2 3 2 2" xfId="3459"/>
    <cellStyle name="Normal 29 2 2 2 3 3" xfId="3460"/>
    <cellStyle name="Normal 29 2 2 2 4" xfId="3461"/>
    <cellStyle name="Normal 29 2 2 2 4 2" xfId="3462"/>
    <cellStyle name="Normal 29 2 2 2 5" xfId="3463"/>
    <cellStyle name="Normal 29 2 2 3" xfId="3464"/>
    <cellStyle name="Normal 29 2 2 3 2" xfId="3465"/>
    <cellStyle name="Normal 29 2 2 3 2 2" xfId="3466"/>
    <cellStyle name="Normal 29 2 2 3 3" xfId="3467"/>
    <cellStyle name="Normal 29 2 2 4" xfId="3468"/>
    <cellStyle name="Normal 29 2 2 4 2" xfId="3469"/>
    <cellStyle name="Normal 29 2 2 4 2 2" xfId="3470"/>
    <cellStyle name="Normal 29 2 2 4 3" xfId="3471"/>
    <cellStyle name="Normal 29 2 2 5" xfId="3472"/>
    <cellStyle name="Normal 29 2 2 5 2" xfId="3473"/>
    <cellStyle name="Normal 29 2 2 6" xfId="3474"/>
    <cellStyle name="Normal 29 2 3" xfId="3475"/>
    <cellStyle name="Normal 29 2 3 2" xfId="3476"/>
    <cellStyle name="Normal 29 2 3 2 2" xfId="3477"/>
    <cellStyle name="Normal 29 2 3 2 2 2" xfId="3478"/>
    <cellStyle name="Normal 29 2 3 2 3" xfId="3479"/>
    <cellStyle name="Normal 29 2 3 3" xfId="3480"/>
    <cellStyle name="Normal 29 2 3 3 2" xfId="3481"/>
    <cellStyle name="Normal 29 2 3 3 2 2" xfId="3482"/>
    <cellStyle name="Normal 29 2 3 3 3" xfId="3483"/>
    <cellStyle name="Normal 29 2 3 4" xfId="3484"/>
    <cellStyle name="Normal 29 2 3 4 2" xfId="3485"/>
    <cellStyle name="Normal 29 2 3 5" xfId="3486"/>
    <cellStyle name="Normal 29 2 4" xfId="3487"/>
    <cellStyle name="Normal 29 2 4 2" xfId="3488"/>
    <cellStyle name="Normal 29 2 4 2 2" xfId="3489"/>
    <cellStyle name="Normal 29 2 4 3" xfId="3490"/>
    <cellStyle name="Normal 29 2 5" xfId="3491"/>
    <cellStyle name="Normal 29 2 5 2" xfId="3492"/>
    <cellStyle name="Normal 29 2 5 2 2" xfId="3493"/>
    <cellStyle name="Normal 29 2 5 3" xfId="3494"/>
    <cellStyle name="Normal 29 2 6" xfId="3495"/>
    <cellStyle name="Normal 29 2 6 2" xfId="3496"/>
    <cellStyle name="Normal 29 2 7" xfId="3497"/>
    <cellStyle name="Normal 29 3" xfId="3498"/>
    <cellStyle name="Normal 29 3 2" xfId="3499"/>
    <cellStyle name="Normal 29 3 2 2" xfId="3500"/>
    <cellStyle name="Normal 29 3 2 2 2" xfId="3501"/>
    <cellStyle name="Normal 29 3 2 2 2 2" xfId="3502"/>
    <cellStyle name="Normal 29 3 2 2 3" xfId="3503"/>
    <cellStyle name="Normal 29 3 2 3" xfId="3504"/>
    <cellStyle name="Normal 29 3 2 3 2" xfId="3505"/>
    <cellStyle name="Normal 29 3 2 3 2 2" xfId="3506"/>
    <cellStyle name="Normal 29 3 2 3 3" xfId="3507"/>
    <cellStyle name="Normal 29 3 2 4" xfId="3508"/>
    <cellStyle name="Normal 29 3 2 4 2" xfId="3509"/>
    <cellStyle name="Normal 29 3 2 5" xfId="3510"/>
    <cellStyle name="Normal 29 3 3" xfId="3511"/>
    <cellStyle name="Normal 29 3 3 2" xfId="3512"/>
    <cellStyle name="Normal 29 3 3 2 2" xfId="3513"/>
    <cellStyle name="Normal 29 3 3 3" xfId="3514"/>
    <cellStyle name="Normal 29 3 4" xfId="3515"/>
    <cellStyle name="Normal 29 3 4 2" xfId="3516"/>
    <cellStyle name="Normal 29 3 4 2 2" xfId="3517"/>
    <cellStyle name="Normal 29 3 4 3" xfId="3518"/>
    <cellStyle name="Normal 29 3 5" xfId="3519"/>
    <cellStyle name="Normal 29 3 5 2" xfId="3520"/>
    <cellStyle name="Normal 29 3 6" xfId="3521"/>
    <cellStyle name="Normal 29 4" xfId="3522"/>
    <cellStyle name="Normal 29 4 2" xfId="3523"/>
    <cellStyle name="Normal 29 4 2 2" xfId="3524"/>
    <cellStyle name="Normal 29 4 2 2 2" xfId="3525"/>
    <cellStyle name="Normal 29 4 2 3" xfId="3526"/>
    <cellStyle name="Normal 29 4 3" xfId="3527"/>
    <cellStyle name="Normal 29 4 3 2" xfId="3528"/>
    <cellStyle name="Normal 29 4 3 2 2" xfId="3529"/>
    <cellStyle name="Normal 29 4 3 3" xfId="3530"/>
    <cellStyle name="Normal 29 4 4" xfId="3531"/>
    <cellStyle name="Normal 29 4 4 2" xfId="3532"/>
    <cellStyle name="Normal 29 4 5" xfId="3533"/>
    <cellStyle name="Normal 29 5" xfId="3534"/>
    <cellStyle name="Normal 29 5 2" xfId="3535"/>
    <cellStyle name="Normal 29 5 2 2" xfId="3536"/>
    <cellStyle name="Normal 29 5 3" xfId="3537"/>
    <cellStyle name="Normal 29 6" xfId="3538"/>
    <cellStyle name="Normal 29 6 2" xfId="3539"/>
    <cellStyle name="Normal 29 6 2 2" xfId="3540"/>
    <cellStyle name="Normal 29 6 3" xfId="3541"/>
    <cellStyle name="Normal 29 7" xfId="3542"/>
    <cellStyle name="Normal 29 7 2" xfId="3543"/>
    <cellStyle name="Normal 29 8" xfId="3544"/>
    <cellStyle name="Normal 3" xfId="46"/>
    <cellStyle name="Normal 3 2" xfId="3545"/>
    <cellStyle name="Normal 3 2 2" xfId="3546"/>
    <cellStyle name="Normal 3 2 3" xfId="3547"/>
    <cellStyle name="Normal 3 2 3 2" xfId="3548"/>
    <cellStyle name="Normal 3 2 3 2 2" xfId="3549"/>
    <cellStyle name="Normal 3 2 3 2 2 2" xfId="3550"/>
    <cellStyle name="Normal 3 2 3 2 2 2 2" xfId="3551"/>
    <cellStyle name="Normal 3 2 3 2 2 2 2 2" xfId="3552"/>
    <cellStyle name="Normal 3 2 3 2 2 2 3" xfId="3553"/>
    <cellStyle name="Normal 3 2 3 2 2 3" xfId="3554"/>
    <cellStyle name="Normal 3 2 3 2 2 3 2" xfId="3555"/>
    <cellStyle name="Normal 3 2 3 2 2 3 2 2" xfId="3556"/>
    <cellStyle name="Normal 3 2 3 2 2 3 3" xfId="3557"/>
    <cellStyle name="Normal 3 2 3 2 2 4" xfId="3558"/>
    <cellStyle name="Normal 3 2 3 2 2 4 2" xfId="3559"/>
    <cellStyle name="Normal 3 2 3 2 2 5" xfId="3560"/>
    <cellStyle name="Normal 3 2 3 2 3" xfId="3561"/>
    <cellStyle name="Normal 3 2 3 2 3 2" xfId="3562"/>
    <cellStyle name="Normal 3 2 3 2 3 2 2" xfId="3563"/>
    <cellStyle name="Normal 3 2 3 2 3 3" xfId="3564"/>
    <cellStyle name="Normal 3 2 3 2 4" xfId="3565"/>
    <cellStyle name="Normal 3 2 3 2 4 2" xfId="3566"/>
    <cellStyle name="Normal 3 2 3 2 4 2 2" xfId="3567"/>
    <cellStyle name="Normal 3 2 3 2 4 3" xfId="3568"/>
    <cellStyle name="Normal 3 2 3 2 5" xfId="3569"/>
    <cellStyle name="Normal 3 2 3 2 5 2" xfId="3570"/>
    <cellStyle name="Normal 3 2 3 2 6" xfId="3571"/>
    <cellStyle name="Normal 3 2 3 3" xfId="3572"/>
    <cellStyle name="Normal 3 2 3 3 2" xfId="3573"/>
    <cellStyle name="Normal 3 2 3 3 2 2" xfId="3574"/>
    <cellStyle name="Normal 3 2 3 3 2 2 2" xfId="3575"/>
    <cellStyle name="Normal 3 2 3 3 2 3" xfId="3576"/>
    <cellStyle name="Normal 3 2 3 3 3" xfId="3577"/>
    <cellStyle name="Normal 3 2 3 3 3 2" xfId="3578"/>
    <cellStyle name="Normal 3 2 3 3 3 2 2" xfId="3579"/>
    <cellStyle name="Normal 3 2 3 3 3 3" xfId="3580"/>
    <cellStyle name="Normal 3 2 3 3 4" xfId="3581"/>
    <cellStyle name="Normal 3 2 3 3 4 2" xfId="3582"/>
    <cellStyle name="Normal 3 2 3 3 5" xfId="3583"/>
    <cellStyle name="Normal 3 2 3 4" xfId="3584"/>
    <cellStyle name="Normal 3 2 3 4 2" xfId="3585"/>
    <cellStyle name="Normal 3 2 3 4 2 2" xfId="3586"/>
    <cellStyle name="Normal 3 2 3 4 3" xfId="3587"/>
    <cellStyle name="Normal 3 2 3 5" xfId="3588"/>
    <cellStyle name="Normal 3 2 3 5 2" xfId="3589"/>
    <cellStyle name="Normal 3 2 3 5 2 2" xfId="3590"/>
    <cellStyle name="Normal 3 2 3 5 3" xfId="3591"/>
    <cellStyle name="Normal 3 2 3 6" xfId="3592"/>
    <cellStyle name="Normal 3 2 3 6 2" xfId="3593"/>
    <cellStyle name="Normal 3 2 3 7" xfId="3594"/>
    <cellStyle name="Normal 3 2 4" xfId="3595"/>
    <cellStyle name="Normal 3 2 4 2" xfId="3596"/>
    <cellStyle name="Normal 3 2 4 2 2" xfId="3597"/>
    <cellStyle name="Normal 3 2 4 2 2 2" xfId="3598"/>
    <cellStyle name="Normal 3 2 4 2 3" xfId="3599"/>
    <cellStyle name="Normal 3 2 4 3" xfId="3600"/>
    <cellStyle name="Normal 3 2 4 3 2" xfId="3601"/>
    <cellStyle name="Normal 3 2 4 3 2 2" xfId="3602"/>
    <cellStyle name="Normal 3 2 4 3 3" xfId="3603"/>
    <cellStyle name="Normal 3 2 4 4" xfId="3604"/>
    <cellStyle name="Normal 3 2 4 4 2" xfId="3605"/>
    <cellStyle name="Normal 3 2 4 5" xfId="3606"/>
    <cellStyle name="Normal 3 2 5" xfId="3607"/>
    <cellStyle name="Normal 3 2 5 2" xfId="3608"/>
    <cellStyle name="Normal 3 2 5 2 2" xfId="3609"/>
    <cellStyle name="Normal 3 2 5 3" xfId="3610"/>
    <cellStyle name="Normal 3 2 6" xfId="3611"/>
    <cellStyle name="Normal 3 2 6 2" xfId="3612"/>
    <cellStyle name="Normal 3 2 6 2 2" xfId="3613"/>
    <cellStyle name="Normal 3 2 6 3" xfId="3614"/>
    <cellStyle name="Normal 3 2 7" xfId="3615"/>
    <cellStyle name="Normal 3 2 7 2" xfId="3616"/>
    <cellStyle name="Normal 3 2 8" xfId="3617"/>
    <cellStyle name="Normal 3 2 9" xfId="3618"/>
    <cellStyle name="Normal 3 3" xfId="3619"/>
    <cellStyle name="Normal 3 3 2" xfId="3620"/>
    <cellStyle name="Normal 3 3 2 2" xfId="3621"/>
    <cellStyle name="Normal 3 3 2 2 2" xfId="3622"/>
    <cellStyle name="Normal 3 3 2 2 2 2" xfId="3623"/>
    <cellStyle name="Normal 3 3 2 2 2 2 2" xfId="3624"/>
    <cellStyle name="Normal 3 3 2 2 2 2 2 2" xfId="3625"/>
    <cellStyle name="Normal 3 3 2 2 2 2 3" xfId="3626"/>
    <cellStyle name="Normal 3 3 2 2 2 3" xfId="3627"/>
    <cellStyle name="Normal 3 3 2 2 2 3 2" xfId="3628"/>
    <cellStyle name="Normal 3 3 2 2 2 3 2 2" xfId="3629"/>
    <cellStyle name="Normal 3 3 2 2 2 3 3" xfId="3630"/>
    <cellStyle name="Normal 3 3 2 2 2 4" xfId="3631"/>
    <cellStyle name="Normal 3 3 2 2 2 4 2" xfId="3632"/>
    <cellStyle name="Normal 3 3 2 2 2 5" xfId="3633"/>
    <cellStyle name="Normal 3 3 2 2 3" xfId="3634"/>
    <cellStyle name="Normal 3 3 2 2 3 2" xfId="3635"/>
    <cellStyle name="Normal 3 3 2 2 3 2 2" xfId="3636"/>
    <cellStyle name="Normal 3 3 2 2 3 3" xfId="3637"/>
    <cellStyle name="Normal 3 3 2 2 4" xfId="3638"/>
    <cellStyle name="Normal 3 3 2 2 4 2" xfId="3639"/>
    <cellStyle name="Normal 3 3 2 2 4 2 2" xfId="3640"/>
    <cellStyle name="Normal 3 3 2 2 4 3" xfId="3641"/>
    <cellStyle name="Normal 3 3 2 2 5" xfId="3642"/>
    <cellStyle name="Normal 3 3 2 2 5 2" xfId="3643"/>
    <cellStyle name="Normal 3 3 2 2 6" xfId="3644"/>
    <cellStyle name="Normal 3 3 2 3" xfId="3645"/>
    <cellStyle name="Normal 3 3 2 3 2" xfId="3646"/>
    <cellStyle name="Normal 3 3 2 3 2 2" xfId="3647"/>
    <cellStyle name="Normal 3 3 2 3 2 2 2" xfId="3648"/>
    <cellStyle name="Normal 3 3 2 3 2 3" xfId="3649"/>
    <cellStyle name="Normal 3 3 2 3 3" xfId="3650"/>
    <cellStyle name="Normal 3 3 2 3 3 2" xfId="3651"/>
    <cellStyle name="Normal 3 3 2 3 3 2 2" xfId="3652"/>
    <cellStyle name="Normal 3 3 2 3 3 3" xfId="3653"/>
    <cellStyle name="Normal 3 3 2 3 4" xfId="3654"/>
    <cellStyle name="Normal 3 3 2 3 4 2" xfId="3655"/>
    <cellStyle name="Normal 3 3 2 3 5" xfId="3656"/>
    <cellStyle name="Normal 3 3 2 4" xfId="3657"/>
    <cellStyle name="Normal 3 3 2 4 2" xfId="3658"/>
    <cellStyle name="Normal 3 3 2 4 2 2" xfId="3659"/>
    <cellStyle name="Normal 3 3 2 4 3" xfId="3660"/>
    <cellStyle name="Normal 3 3 2 5" xfId="3661"/>
    <cellStyle name="Normal 3 3 2 5 2" xfId="3662"/>
    <cellStyle name="Normal 3 3 2 5 2 2" xfId="3663"/>
    <cellStyle name="Normal 3 3 2 5 3" xfId="3664"/>
    <cellStyle name="Normal 3 3 2 6" xfId="3665"/>
    <cellStyle name="Normal 3 3 2 6 2" xfId="3666"/>
    <cellStyle name="Normal 3 3 2 7" xfId="3667"/>
    <cellStyle name="Normal 3 3 3" xfId="3668"/>
    <cellStyle name="Normal 3 3 3 2" xfId="3669"/>
    <cellStyle name="Normal 3 3 3 2 2" xfId="3670"/>
    <cellStyle name="Normal 3 3 3 2 2 2" xfId="3671"/>
    <cellStyle name="Normal 3 3 3 2 2 2 2" xfId="3672"/>
    <cellStyle name="Normal 3 3 3 2 2 3" xfId="3673"/>
    <cellStyle name="Normal 3 3 3 2 3" xfId="3674"/>
    <cellStyle name="Normal 3 3 3 2 3 2" xfId="3675"/>
    <cellStyle name="Normal 3 3 3 2 3 2 2" xfId="3676"/>
    <cellStyle name="Normal 3 3 3 2 3 3" xfId="3677"/>
    <cellStyle name="Normal 3 3 3 2 4" xfId="3678"/>
    <cellStyle name="Normal 3 3 3 2 4 2" xfId="3679"/>
    <cellStyle name="Normal 3 3 3 2 5" xfId="3680"/>
    <cellStyle name="Normal 3 3 3 3" xfId="3681"/>
    <cellStyle name="Normal 3 3 3 3 2" xfId="3682"/>
    <cellStyle name="Normal 3 3 3 3 2 2" xfId="3683"/>
    <cellStyle name="Normal 3 3 3 3 3" xfId="3684"/>
    <cellStyle name="Normal 3 3 3 4" xfId="3685"/>
    <cellStyle name="Normal 3 3 3 4 2" xfId="3686"/>
    <cellStyle name="Normal 3 3 3 4 2 2" xfId="3687"/>
    <cellStyle name="Normal 3 3 3 4 3" xfId="3688"/>
    <cellStyle name="Normal 3 3 3 5" xfId="3689"/>
    <cellStyle name="Normal 3 3 3 5 2" xfId="3690"/>
    <cellStyle name="Normal 3 3 3 6" xfId="3691"/>
    <cellStyle name="Normal 3 3 4" xfId="3692"/>
    <cellStyle name="Normal 3 3 4 2" xfId="3693"/>
    <cellStyle name="Normal 3 3 4 2 2" xfId="3694"/>
    <cellStyle name="Normal 3 3 4 2 2 2" xfId="3695"/>
    <cellStyle name="Normal 3 3 4 2 3" xfId="3696"/>
    <cellStyle name="Normal 3 3 4 3" xfId="3697"/>
    <cellStyle name="Normal 3 3 4 3 2" xfId="3698"/>
    <cellStyle name="Normal 3 3 4 3 2 2" xfId="3699"/>
    <cellStyle name="Normal 3 3 4 3 3" xfId="3700"/>
    <cellStyle name="Normal 3 3 4 4" xfId="3701"/>
    <cellStyle name="Normal 3 3 4 4 2" xfId="3702"/>
    <cellStyle name="Normal 3 3 4 5" xfId="3703"/>
    <cellStyle name="Normal 3 3 5" xfId="3704"/>
    <cellStyle name="Normal 3 3 5 2" xfId="3705"/>
    <cellStyle name="Normal 3 3 5 2 2" xfId="3706"/>
    <cellStyle name="Normal 3 3 5 3" xfId="3707"/>
    <cellStyle name="Normal 3 3 6" xfId="3708"/>
    <cellStyle name="Normal 3 3 6 2" xfId="3709"/>
    <cellStyle name="Normal 3 3 6 2 2" xfId="3710"/>
    <cellStyle name="Normal 3 3 6 3" xfId="3711"/>
    <cellStyle name="Normal 3 3 7" xfId="3712"/>
    <cellStyle name="Normal 3 3 7 2" xfId="3713"/>
    <cellStyle name="Normal 3 3 8" xfId="3714"/>
    <cellStyle name="Normal 3 4" xfId="3715"/>
    <cellStyle name="Normal 3 5" xfId="3716"/>
    <cellStyle name="Normal 30" xfId="3717"/>
    <cellStyle name="Normal 30 2" xfId="3718"/>
    <cellStyle name="Normal 30 2 2" xfId="3719"/>
    <cellStyle name="Normal 30 2 2 2" xfId="3720"/>
    <cellStyle name="Normal 30 2 2 2 2" xfId="3721"/>
    <cellStyle name="Normal 30 2 2 2 2 2" xfId="3722"/>
    <cellStyle name="Normal 30 2 2 2 2 2 2" xfId="3723"/>
    <cellStyle name="Normal 30 2 2 2 2 3" xfId="3724"/>
    <cellStyle name="Normal 30 2 2 2 3" xfId="3725"/>
    <cellStyle name="Normal 30 2 2 2 3 2" xfId="3726"/>
    <cellStyle name="Normal 30 2 2 2 3 2 2" xfId="3727"/>
    <cellStyle name="Normal 30 2 2 2 3 3" xfId="3728"/>
    <cellStyle name="Normal 30 2 2 2 4" xfId="3729"/>
    <cellStyle name="Normal 30 2 2 2 4 2" xfId="3730"/>
    <cellStyle name="Normal 30 2 2 2 5" xfId="3731"/>
    <cellStyle name="Normal 30 2 2 3" xfId="3732"/>
    <cellStyle name="Normal 30 2 2 3 2" xfId="3733"/>
    <cellStyle name="Normal 30 2 2 3 2 2" xfId="3734"/>
    <cellStyle name="Normal 30 2 2 3 3" xfId="3735"/>
    <cellStyle name="Normal 30 2 2 4" xfId="3736"/>
    <cellStyle name="Normal 30 2 2 4 2" xfId="3737"/>
    <cellStyle name="Normal 30 2 2 4 2 2" xfId="3738"/>
    <cellStyle name="Normal 30 2 2 4 3" xfId="3739"/>
    <cellStyle name="Normal 30 2 2 5" xfId="3740"/>
    <cellStyle name="Normal 30 2 2 5 2" xfId="3741"/>
    <cellStyle name="Normal 30 2 2 6" xfId="3742"/>
    <cellStyle name="Normal 30 2 3" xfId="3743"/>
    <cellStyle name="Normal 30 2 3 2" xfId="3744"/>
    <cellStyle name="Normal 30 2 3 2 2" xfId="3745"/>
    <cellStyle name="Normal 30 2 3 2 2 2" xfId="3746"/>
    <cellStyle name="Normal 30 2 3 2 3" xfId="3747"/>
    <cellStyle name="Normal 30 2 3 3" xfId="3748"/>
    <cellStyle name="Normal 30 2 3 3 2" xfId="3749"/>
    <cellStyle name="Normal 30 2 3 3 2 2" xfId="3750"/>
    <cellStyle name="Normal 30 2 3 3 3" xfId="3751"/>
    <cellStyle name="Normal 30 2 3 4" xfId="3752"/>
    <cellStyle name="Normal 30 2 3 4 2" xfId="3753"/>
    <cellStyle name="Normal 30 2 3 5" xfId="3754"/>
    <cellStyle name="Normal 30 2 4" xfId="3755"/>
    <cellStyle name="Normal 30 2 4 2" xfId="3756"/>
    <cellStyle name="Normal 30 2 4 2 2" xfId="3757"/>
    <cellStyle name="Normal 30 2 4 3" xfId="3758"/>
    <cellStyle name="Normal 30 2 5" xfId="3759"/>
    <cellStyle name="Normal 30 2 5 2" xfId="3760"/>
    <cellStyle name="Normal 30 2 5 2 2" xfId="3761"/>
    <cellStyle name="Normal 30 2 5 3" xfId="3762"/>
    <cellStyle name="Normal 30 2 6" xfId="3763"/>
    <cellStyle name="Normal 30 2 6 2" xfId="3764"/>
    <cellStyle name="Normal 30 2 7" xfId="3765"/>
    <cellStyle name="Normal 30 3" xfId="3766"/>
    <cellStyle name="Normal 30 3 2" xfId="3767"/>
    <cellStyle name="Normal 30 3 2 2" xfId="3768"/>
    <cellStyle name="Normal 30 3 2 2 2" xfId="3769"/>
    <cellStyle name="Normal 30 3 2 2 2 2" xfId="3770"/>
    <cellStyle name="Normal 30 3 2 2 3" xfId="3771"/>
    <cellStyle name="Normal 30 3 2 3" xfId="3772"/>
    <cellStyle name="Normal 30 3 2 3 2" xfId="3773"/>
    <cellStyle name="Normal 30 3 2 3 2 2" xfId="3774"/>
    <cellStyle name="Normal 30 3 2 3 3" xfId="3775"/>
    <cellStyle name="Normal 30 3 2 4" xfId="3776"/>
    <cellStyle name="Normal 30 3 2 4 2" xfId="3777"/>
    <cellStyle name="Normal 30 3 2 5" xfId="3778"/>
    <cellStyle name="Normal 30 3 3" xfId="3779"/>
    <cellStyle name="Normal 30 3 3 2" xfId="3780"/>
    <cellStyle name="Normal 30 3 3 2 2" xfId="3781"/>
    <cellStyle name="Normal 30 3 3 3" xfId="3782"/>
    <cellStyle name="Normal 30 3 4" xfId="3783"/>
    <cellStyle name="Normal 30 3 4 2" xfId="3784"/>
    <cellStyle name="Normal 30 3 4 2 2" xfId="3785"/>
    <cellStyle name="Normal 30 3 4 3" xfId="3786"/>
    <cellStyle name="Normal 30 3 5" xfId="3787"/>
    <cellStyle name="Normal 30 3 5 2" xfId="3788"/>
    <cellStyle name="Normal 30 3 6" xfId="3789"/>
    <cellStyle name="Normal 30 4" xfId="3790"/>
    <cellStyle name="Normal 30 4 2" xfId="3791"/>
    <cellStyle name="Normal 30 4 2 2" xfId="3792"/>
    <cellStyle name="Normal 30 4 2 2 2" xfId="3793"/>
    <cellStyle name="Normal 30 4 2 3" xfId="3794"/>
    <cellStyle name="Normal 30 4 3" xfId="3795"/>
    <cellStyle name="Normal 30 4 3 2" xfId="3796"/>
    <cellStyle name="Normal 30 4 3 2 2" xfId="3797"/>
    <cellStyle name="Normal 30 4 3 3" xfId="3798"/>
    <cellStyle name="Normal 30 4 4" xfId="3799"/>
    <cellStyle name="Normal 30 4 4 2" xfId="3800"/>
    <cellStyle name="Normal 30 4 5" xfId="3801"/>
    <cellStyle name="Normal 30 5" xfId="3802"/>
    <cellStyle name="Normal 30 5 2" xfId="3803"/>
    <cellStyle name="Normal 30 5 2 2" xfId="3804"/>
    <cellStyle name="Normal 30 5 3" xfId="3805"/>
    <cellStyle name="Normal 30 6" xfId="3806"/>
    <cellStyle name="Normal 30 6 2" xfId="3807"/>
    <cellStyle name="Normal 30 6 2 2" xfId="3808"/>
    <cellStyle name="Normal 30 6 3" xfId="3809"/>
    <cellStyle name="Normal 30 7" xfId="3810"/>
    <cellStyle name="Normal 30 7 2" xfId="3811"/>
    <cellStyle name="Normal 30 8" xfId="3812"/>
    <cellStyle name="Normal 31" xfId="3813"/>
    <cellStyle name="Normal 31 2" xfId="3814"/>
    <cellStyle name="Normal 31 2 2" xfId="3815"/>
    <cellStyle name="Normal 31 2 2 2" xfId="3816"/>
    <cellStyle name="Normal 31 2 2 2 2" xfId="3817"/>
    <cellStyle name="Normal 31 2 2 2 2 2" xfId="3818"/>
    <cellStyle name="Normal 31 2 2 2 2 2 2" xfId="3819"/>
    <cellStyle name="Normal 31 2 2 2 2 3" xfId="3820"/>
    <cellStyle name="Normal 31 2 2 2 3" xfId="3821"/>
    <cellStyle name="Normal 31 2 2 2 3 2" xfId="3822"/>
    <cellStyle name="Normal 31 2 2 2 3 2 2" xfId="3823"/>
    <cellStyle name="Normal 31 2 2 2 3 3" xfId="3824"/>
    <cellStyle name="Normal 31 2 2 2 4" xfId="3825"/>
    <cellStyle name="Normal 31 2 2 2 4 2" xfId="3826"/>
    <cellStyle name="Normal 31 2 2 2 5" xfId="3827"/>
    <cellStyle name="Normal 31 2 2 3" xfId="3828"/>
    <cellStyle name="Normal 31 2 2 3 2" xfId="3829"/>
    <cellStyle name="Normal 31 2 2 3 2 2" xfId="3830"/>
    <cellStyle name="Normal 31 2 2 3 3" xfId="3831"/>
    <cellStyle name="Normal 31 2 2 4" xfId="3832"/>
    <cellStyle name="Normal 31 2 2 4 2" xfId="3833"/>
    <cellStyle name="Normal 31 2 2 4 2 2" xfId="3834"/>
    <cellStyle name="Normal 31 2 2 4 3" xfId="3835"/>
    <cellStyle name="Normal 31 2 2 5" xfId="3836"/>
    <cellStyle name="Normal 31 2 2 5 2" xfId="3837"/>
    <cellStyle name="Normal 31 2 2 6" xfId="3838"/>
    <cellStyle name="Normal 31 2 3" xfId="3839"/>
    <cellStyle name="Normal 31 2 3 2" xfId="3840"/>
    <cellStyle name="Normal 31 2 3 2 2" xfId="3841"/>
    <cellStyle name="Normal 31 2 3 2 2 2" xfId="3842"/>
    <cellStyle name="Normal 31 2 3 2 3" xfId="3843"/>
    <cellStyle name="Normal 31 2 3 3" xfId="3844"/>
    <cellStyle name="Normal 31 2 3 3 2" xfId="3845"/>
    <cellStyle name="Normal 31 2 3 3 2 2" xfId="3846"/>
    <cellStyle name="Normal 31 2 3 3 3" xfId="3847"/>
    <cellStyle name="Normal 31 2 3 4" xfId="3848"/>
    <cellStyle name="Normal 31 2 3 4 2" xfId="3849"/>
    <cellStyle name="Normal 31 2 3 5" xfId="3850"/>
    <cellStyle name="Normal 31 2 4" xfId="3851"/>
    <cellStyle name="Normal 31 2 4 2" xfId="3852"/>
    <cellStyle name="Normal 31 2 4 2 2" xfId="3853"/>
    <cellStyle name="Normal 31 2 4 3" xfId="3854"/>
    <cellStyle name="Normal 31 2 5" xfId="3855"/>
    <cellStyle name="Normal 31 2 5 2" xfId="3856"/>
    <cellStyle name="Normal 31 2 5 2 2" xfId="3857"/>
    <cellStyle name="Normal 31 2 5 3" xfId="3858"/>
    <cellStyle name="Normal 31 2 6" xfId="3859"/>
    <cellStyle name="Normal 31 2 6 2" xfId="3860"/>
    <cellStyle name="Normal 31 2 7" xfId="3861"/>
    <cellStyle name="Normal 31 3" xfId="3862"/>
    <cellStyle name="Normal 31 3 2" xfId="3863"/>
    <cellStyle name="Normal 31 3 2 2" xfId="3864"/>
    <cellStyle name="Normal 31 3 2 2 2" xfId="3865"/>
    <cellStyle name="Normal 31 3 2 2 2 2" xfId="3866"/>
    <cellStyle name="Normal 31 3 2 2 3" xfId="3867"/>
    <cellStyle name="Normal 31 3 2 3" xfId="3868"/>
    <cellStyle name="Normal 31 3 2 3 2" xfId="3869"/>
    <cellStyle name="Normal 31 3 2 3 2 2" xfId="3870"/>
    <cellStyle name="Normal 31 3 2 3 3" xfId="3871"/>
    <cellStyle name="Normal 31 3 2 4" xfId="3872"/>
    <cellStyle name="Normal 31 3 2 4 2" xfId="3873"/>
    <cellStyle name="Normal 31 3 2 5" xfId="3874"/>
    <cellStyle name="Normal 31 3 3" xfId="3875"/>
    <cellStyle name="Normal 31 3 3 2" xfId="3876"/>
    <cellStyle name="Normal 31 3 3 2 2" xfId="3877"/>
    <cellStyle name="Normal 31 3 3 3" xfId="3878"/>
    <cellStyle name="Normal 31 3 4" xfId="3879"/>
    <cellStyle name="Normal 31 3 4 2" xfId="3880"/>
    <cellStyle name="Normal 31 3 4 2 2" xfId="3881"/>
    <cellStyle name="Normal 31 3 4 3" xfId="3882"/>
    <cellStyle name="Normal 31 3 5" xfId="3883"/>
    <cellStyle name="Normal 31 3 5 2" xfId="3884"/>
    <cellStyle name="Normal 31 3 6" xfId="3885"/>
    <cellStyle name="Normal 31 4" xfId="3886"/>
    <cellStyle name="Normal 31 4 2" xfId="3887"/>
    <cellStyle name="Normal 31 4 2 2" xfId="3888"/>
    <cellStyle name="Normal 31 4 2 2 2" xfId="3889"/>
    <cellStyle name="Normal 31 4 2 3" xfId="3890"/>
    <cellStyle name="Normal 31 4 3" xfId="3891"/>
    <cellStyle name="Normal 31 4 3 2" xfId="3892"/>
    <cellStyle name="Normal 31 4 3 2 2" xfId="3893"/>
    <cellStyle name="Normal 31 4 3 3" xfId="3894"/>
    <cellStyle name="Normal 31 4 4" xfId="3895"/>
    <cellStyle name="Normal 31 4 4 2" xfId="3896"/>
    <cellStyle name="Normal 31 4 5" xfId="3897"/>
    <cellStyle name="Normal 31 5" xfId="3898"/>
    <cellStyle name="Normal 31 5 2" xfId="3899"/>
    <cellStyle name="Normal 31 5 2 2" xfId="3900"/>
    <cellStyle name="Normal 31 5 3" xfId="3901"/>
    <cellStyle name="Normal 31 6" xfId="3902"/>
    <cellStyle name="Normal 31 6 2" xfId="3903"/>
    <cellStyle name="Normal 31 6 2 2" xfId="3904"/>
    <cellStyle name="Normal 31 6 3" xfId="3905"/>
    <cellStyle name="Normal 31 7" xfId="3906"/>
    <cellStyle name="Normal 31 7 2" xfId="3907"/>
    <cellStyle name="Normal 31 8" xfId="3908"/>
    <cellStyle name="Normal 32" xfId="3909"/>
    <cellStyle name="Normal 32 2" xfId="3910"/>
    <cellStyle name="Normal 32 2 2" xfId="3911"/>
    <cellStyle name="Normal 32 2 2 2" xfId="3912"/>
    <cellStyle name="Normal 32 2 2 2 2" xfId="3913"/>
    <cellStyle name="Normal 32 2 2 2 2 2" xfId="3914"/>
    <cellStyle name="Normal 32 2 2 2 2 2 2" xfId="3915"/>
    <cellStyle name="Normal 32 2 2 2 2 3" xfId="3916"/>
    <cellStyle name="Normal 32 2 2 2 3" xfId="3917"/>
    <cellStyle name="Normal 32 2 2 2 3 2" xfId="3918"/>
    <cellStyle name="Normal 32 2 2 2 3 2 2" xfId="3919"/>
    <cellStyle name="Normal 32 2 2 2 3 3" xfId="3920"/>
    <cellStyle name="Normal 32 2 2 2 4" xfId="3921"/>
    <cellStyle name="Normal 32 2 2 2 4 2" xfId="3922"/>
    <cellStyle name="Normal 32 2 2 2 5" xfId="3923"/>
    <cellStyle name="Normal 32 2 2 3" xfId="3924"/>
    <cellStyle name="Normal 32 2 2 3 2" xfId="3925"/>
    <cellStyle name="Normal 32 2 2 3 2 2" xfId="3926"/>
    <cellStyle name="Normal 32 2 2 3 3" xfId="3927"/>
    <cellStyle name="Normal 32 2 2 4" xfId="3928"/>
    <cellStyle name="Normal 32 2 2 4 2" xfId="3929"/>
    <cellStyle name="Normal 32 2 2 4 2 2" xfId="3930"/>
    <cellStyle name="Normal 32 2 2 4 3" xfId="3931"/>
    <cellStyle name="Normal 32 2 2 5" xfId="3932"/>
    <cellStyle name="Normal 32 2 2 5 2" xfId="3933"/>
    <cellStyle name="Normal 32 2 2 6" xfId="3934"/>
    <cellStyle name="Normal 32 2 3" xfId="3935"/>
    <cellStyle name="Normal 32 2 3 2" xfId="3936"/>
    <cellStyle name="Normal 32 2 3 2 2" xfId="3937"/>
    <cellStyle name="Normal 32 2 3 2 2 2" xfId="3938"/>
    <cellStyle name="Normal 32 2 3 2 3" xfId="3939"/>
    <cellStyle name="Normal 32 2 3 3" xfId="3940"/>
    <cellStyle name="Normal 32 2 3 3 2" xfId="3941"/>
    <cellStyle name="Normal 32 2 3 3 2 2" xfId="3942"/>
    <cellStyle name="Normal 32 2 3 3 3" xfId="3943"/>
    <cellStyle name="Normal 32 2 3 4" xfId="3944"/>
    <cellStyle name="Normal 32 2 3 4 2" xfId="3945"/>
    <cellStyle name="Normal 32 2 3 5" xfId="3946"/>
    <cellStyle name="Normal 32 2 4" xfId="3947"/>
    <cellStyle name="Normal 32 2 4 2" xfId="3948"/>
    <cellStyle name="Normal 32 2 4 2 2" xfId="3949"/>
    <cellStyle name="Normal 32 2 4 3" xfId="3950"/>
    <cellStyle name="Normal 32 2 5" xfId="3951"/>
    <cellStyle name="Normal 32 2 5 2" xfId="3952"/>
    <cellStyle name="Normal 32 2 5 2 2" xfId="3953"/>
    <cellStyle name="Normal 32 2 5 3" xfId="3954"/>
    <cellStyle name="Normal 32 2 6" xfId="3955"/>
    <cellStyle name="Normal 32 2 6 2" xfId="3956"/>
    <cellStyle name="Normal 32 2 7" xfId="3957"/>
    <cellStyle name="Normal 32 3" xfId="3958"/>
    <cellStyle name="Normal 32 3 2" xfId="3959"/>
    <cellStyle name="Normal 32 3 2 2" xfId="3960"/>
    <cellStyle name="Normal 32 3 2 2 2" xfId="3961"/>
    <cellStyle name="Normal 32 3 2 2 2 2" xfId="3962"/>
    <cellStyle name="Normal 32 3 2 2 3" xfId="3963"/>
    <cellStyle name="Normal 32 3 2 3" xfId="3964"/>
    <cellStyle name="Normal 32 3 2 3 2" xfId="3965"/>
    <cellStyle name="Normal 32 3 2 3 2 2" xfId="3966"/>
    <cellStyle name="Normal 32 3 2 3 3" xfId="3967"/>
    <cellStyle name="Normal 32 3 2 4" xfId="3968"/>
    <cellStyle name="Normal 32 3 2 4 2" xfId="3969"/>
    <cellStyle name="Normal 32 3 2 5" xfId="3970"/>
    <cellStyle name="Normal 32 3 3" xfId="3971"/>
    <cellStyle name="Normal 32 3 3 2" xfId="3972"/>
    <cellStyle name="Normal 32 3 3 2 2" xfId="3973"/>
    <cellStyle name="Normal 32 3 3 3" xfId="3974"/>
    <cellStyle name="Normal 32 3 4" xfId="3975"/>
    <cellStyle name="Normal 32 3 4 2" xfId="3976"/>
    <cellStyle name="Normal 32 3 4 2 2" xfId="3977"/>
    <cellStyle name="Normal 32 3 4 3" xfId="3978"/>
    <cellStyle name="Normal 32 3 5" xfId="3979"/>
    <cellStyle name="Normal 32 3 5 2" xfId="3980"/>
    <cellStyle name="Normal 32 3 6" xfId="3981"/>
    <cellStyle name="Normal 32 4" xfId="3982"/>
    <cellStyle name="Normal 32 4 2" xfId="3983"/>
    <cellStyle name="Normal 32 4 2 2" xfId="3984"/>
    <cellStyle name="Normal 32 4 2 2 2" xfId="3985"/>
    <cellStyle name="Normal 32 4 2 3" xfId="3986"/>
    <cellStyle name="Normal 32 4 3" xfId="3987"/>
    <cellStyle name="Normal 32 4 3 2" xfId="3988"/>
    <cellStyle name="Normal 32 4 3 2 2" xfId="3989"/>
    <cellStyle name="Normal 32 4 3 3" xfId="3990"/>
    <cellStyle name="Normal 32 4 4" xfId="3991"/>
    <cellStyle name="Normal 32 4 4 2" xfId="3992"/>
    <cellStyle name="Normal 32 4 5" xfId="3993"/>
    <cellStyle name="Normal 32 5" xfId="3994"/>
    <cellStyle name="Normal 32 5 2" xfId="3995"/>
    <cellStyle name="Normal 32 5 2 2" xfId="3996"/>
    <cellStyle name="Normal 32 5 3" xfId="3997"/>
    <cellStyle name="Normal 32 6" xfId="3998"/>
    <cellStyle name="Normal 32 6 2" xfId="3999"/>
    <cellStyle name="Normal 32 6 2 2" xfId="4000"/>
    <cellStyle name="Normal 32 6 3" xfId="4001"/>
    <cellStyle name="Normal 32 7" xfId="4002"/>
    <cellStyle name="Normal 32 7 2" xfId="4003"/>
    <cellStyle name="Normal 32 8" xfId="4004"/>
    <cellStyle name="Normal 33" xfId="4005"/>
    <cellStyle name="Normal 33 2" xfId="4006"/>
    <cellStyle name="Normal 33 2 2" xfId="4007"/>
    <cellStyle name="Normal 33 2 2 2" xfId="4008"/>
    <cellStyle name="Normal 33 2 2 2 2" xfId="4009"/>
    <cellStyle name="Normal 33 2 2 2 2 2" xfId="4010"/>
    <cellStyle name="Normal 33 2 2 2 2 2 2" xfId="4011"/>
    <cellStyle name="Normal 33 2 2 2 2 3" xfId="4012"/>
    <cellStyle name="Normal 33 2 2 2 3" xfId="4013"/>
    <cellStyle name="Normal 33 2 2 2 3 2" xfId="4014"/>
    <cellStyle name="Normal 33 2 2 2 3 2 2" xfId="4015"/>
    <cellStyle name="Normal 33 2 2 2 3 3" xfId="4016"/>
    <cellStyle name="Normal 33 2 2 2 4" xfId="4017"/>
    <cellStyle name="Normal 33 2 2 2 4 2" xfId="4018"/>
    <cellStyle name="Normal 33 2 2 2 5" xfId="4019"/>
    <cellStyle name="Normal 33 2 2 3" xfId="4020"/>
    <cellStyle name="Normal 33 2 2 3 2" xfId="4021"/>
    <cellStyle name="Normal 33 2 2 3 2 2" xfId="4022"/>
    <cellStyle name="Normal 33 2 2 3 3" xfId="4023"/>
    <cellStyle name="Normal 33 2 2 4" xfId="4024"/>
    <cellStyle name="Normal 33 2 2 4 2" xfId="4025"/>
    <cellStyle name="Normal 33 2 2 4 2 2" xfId="4026"/>
    <cellStyle name="Normal 33 2 2 4 3" xfId="4027"/>
    <cellStyle name="Normal 33 2 2 5" xfId="4028"/>
    <cellStyle name="Normal 33 2 2 5 2" xfId="4029"/>
    <cellStyle name="Normal 33 2 2 6" xfId="4030"/>
    <cellStyle name="Normal 33 2 3" xfId="4031"/>
    <cellStyle name="Normal 33 2 3 2" xfId="4032"/>
    <cellStyle name="Normal 33 2 3 2 2" xfId="4033"/>
    <cellStyle name="Normal 33 2 3 2 2 2" xfId="4034"/>
    <cellStyle name="Normal 33 2 3 2 3" xfId="4035"/>
    <cellStyle name="Normal 33 2 3 3" xfId="4036"/>
    <cellStyle name="Normal 33 2 3 3 2" xfId="4037"/>
    <cellStyle name="Normal 33 2 3 3 2 2" xfId="4038"/>
    <cellStyle name="Normal 33 2 3 3 3" xfId="4039"/>
    <cellStyle name="Normal 33 2 3 4" xfId="4040"/>
    <cellStyle name="Normal 33 2 3 4 2" xfId="4041"/>
    <cellStyle name="Normal 33 2 3 5" xfId="4042"/>
    <cellStyle name="Normal 33 2 4" xfId="4043"/>
    <cellStyle name="Normal 33 2 4 2" xfId="4044"/>
    <cellStyle name="Normal 33 2 4 2 2" xfId="4045"/>
    <cellStyle name="Normal 33 2 4 3" xfId="4046"/>
    <cellStyle name="Normal 33 2 5" xfId="4047"/>
    <cellStyle name="Normal 33 2 5 2" xfId="4048"/>
    <cellStyle name="Normal 33 2 5 2 2" xfId="4049"/>
    <cellStyle name="Normal 33 2 5 3" xfId="4050"/>
    <cellStyle name="Normal 33 2 6" xfId="4051"/>
    <cellStyle name="Normal 33 2 6 2" xfId="4052"/>
    <cellStyle name="Normal 33 2 7" xfId="4053"/>
    <cellStyle name="Normal 33 3" xfId="4054"/>
    <cellStyle name="Normal 33 3 2" xfId="4055"/>
    <cellStyle name="Normal 33 3 2 2" xfId="4056"/>
    <cellStyle name="Normal 33 3 2 2 2" xfId="4057"/>
    <cellStyle name="Normal 33 3 2 2 2 2" xfId="4058"/>
    <cellStyle name="Normal 33 3 2 2 3" xfId="4059"/>
    <cellStyle name="Normal 33 3 2 3" xfId="4060"/>
    <cellStyle name="Normal 33 3 2 3 2" xfId="4061"/>
    <cellStyle name="Normal 33 3 2 3 2 2" xfId="4062"/>
    <cellStyle name="Normal 33 3 2 3 3" xfId="4063"/>
    <cellStyle name="Normal 33 3 2 4" xfId="4064"/>
    <cellStyle name="Normal 33 3 2 4 2" xfId="4065"/>
    <cellStyle name="Normal 33 3 2 5" xfId="4066"/>
    <cellStyle name="Normal 33 3 3" xfId="4067"/>
    <cellStyle name="Normal 33 3 3 2" xfId="4068"/>
    <cellStyle name="Normal 33 3 3 2 2" xfId="4069"/>
    <cellStyle name="Normal 33 3 3 3" xfId="4070"/>
    <cellStyle name="Normal 33 3 4" xfId="4071"/>
    <cellStyle name="Normal 33 3 4 2" xfId="4072"/>
    <cellStyle name="Normal 33 3 4 2 2" xfId="4073"/>
    <cellStyle name="Normal 33 3 4 3" xfId="4074"/>
    <cellStyle name="Normal 33 3 5" xfId="4075"/>
    <cellStyle name="Normal 33 3 5 2" xfId="4076"/>
    <cellStyle name="Normal 33 3 6" xfId="4077"/>
    <cellStyle name="Normal 33 4" xfId="4078"/>
    <cellStyle name="Normal 33 4 2" xfId="4079"/>
    <cellStyle name="Normal 33 4 2 2" xfId="4080"/>
    <cellStyle name="Normal 33 4 2 2 2" xfId="4081"/>
    <cellStyle name="Normal 33 4 2 3" xfId="4082"/>
    <cellStyle name="Normal 33 4 3" xfId="4083"/>
    <cellStyle name="Normal 33 4 3 2" xfId="4084"/>
    <cellStyle name="Normal 33 4 3 2 2" xfId="4085"/>
    <cellStyle name="Normal 33 4 3 3" xfId="4086"/>
    <cellStyle name="Normal 33 4 4" xfId="4087"/>
    <cellStyle name="Normal 33 4 4 2" xfId="4088"/>
    <cellStyle name="Normal 33 4 5" xfId="4089"/>
    <cellStyle name="Normal 33 5" xfId="4090"/>
    <cellStyle name="Normal 33 5 2" xfId="4091"/>
    <cellStyle name="Normal 33 5 2 2" xfId="4092"/>
    <cellStyle name="Normal 33 5 3" xfId="4093"/>
    <cellStyle name="Normal 33 6" xfId="4094"/>
    <cellStyle name="Normal 33 6 2" xfId="4095"/>
    <cellStyle name="Normal 33 6 2 2" xfId="4096"/>
    <cellStyle name="Normal 33 6 3" xfId="4097"/>
    <cellStyle name="Normal 33 7" xfId="4098"/>
    <cellStyle name="Normal 33 7 2" xfId="4099"/>
    <cellStyle name="Normal 33 8" xfId="4100"/>
    <cellStyle name="Normal 34" xfId="4101"/>
    <cellStyle name="Normal 34 2" xfId="4102"/>
    <cellStyle name="Normal 34 2 2" xfId="4103"/>
    <cellStyle name="Normal 34 2 2 2" xfId="4104"/>
    <cellStyle name="Normal 34 2 2 2 2" xfId="4105"/>
    <cellStyle name="Normal 34 2 2 2 2 2" xfId="4106"/>
    <cellStyle name="Normal 34 2 2 2 2 2 2" xfId="4107"/>
    <cellStyle name="Normal 34 2 2 2 2 3" xfId="4108"/>
    <cellStyle name="Normal 34 2 2 2 3" xfId="4109"/>
    <cellStyle name="Normal 34 2 2 2 3 2" xfId="4110"/>
    <cellStyle name="Normal 34 2 2 2 3 2 2" xfId="4111"/>
    <cellStyle name="Normal 34 2 2 2 3 3" xfId="4112"/>
    <cellStyle name="Normal 34 2 2 2 4" xfId="4113"/>
    <cellStyle name="Normal 34 2 2 2 4 2" xfId="4114"/>
    <cellStyle name="Normal 34 2 2 2 5" xfId="4115"/>
    <cellStyle name="Normal 34 2 2 3" xfId="4116"/>
    <cellStyle name="Normal 34 2 2 3 2" xfId="4117"/>
    <cellStyle name="Normal 34 2 2 3 2 2" xfId="4118"/>
    <cellStyle name="Normal 34 2 2 3 3" xfId="4119"/>
    <cellStyle name="Normal 34 2 2 4" xfId="4120"/>
    <cellStyle name="Normal 34 2 2 4 2" xfId="4121"/>
    <cellStyle name="Normal 34 2 2 4 2 2" xfId="4122"/>
    <cellStyle name="Normal 34 2 2 4 3" xfId="4123"/>
    <cellStyle name="Normal 34 2 2 5" xfId="4124"/>
    <cellStyle name="Normal 34 2 2 5 2" xfId="4125"/>
    <cellStyle name="Normal 34 2 2 6" xfId="4126"/>
    <cellStyle name="Normal 34 2 3" xfId="4127"/>
    <cellStyle name="Normal 34 2 3 2" xfId="4128"/>
    <cellStyle name="Normal 34 2 3 2 2" xfId="4129"/>
    <cellStyle name="Normal 34 2 3 2 2 2" xfId="4130"/>
    <cellStyle name="Normal 34 2 3 2 3" xfId="4131"/>
    <cellStyle name="Normal 34 2 3 3" xfId="4132"/>
    <cellStyle name="Normal 34 2 3 3 2" xfId="4133"/>
    <cellStyle name="Normal 34 2 3 3 2 2" xfId="4134"/>
    <cellStyle name="Normal 34 2 3 3 3" xfId="4135"/>
    <cellStyle name="Normal 34 2 3 4" xfId="4136"/>
    <cellStyle name="Normal 34 2 3 4 2" xfId="4137"/>
    <cellStyle name="Normal 34 2 3 5" xfId="4138"/>
    <cellStyle name="Normal 34 2 4" xfId="4139"/>
    <cellStyle name="Normal 34 2 4 2" xfId="4140"/>
    <cellStyle name="Normal 34 2 4 2 2" xfId="4141"/>
    <cellStyle name="Normal 34 2 4 3" xfId="4142"/>
    <cellStyle name="Normal 34 2 5" xfId="4143"/>
    <cellStyle name="Normal 34 2 5 2" xfId="4144"/>
    <cellStyle name="Normal 34 2 5 2 2" xfId="4145"/>
    <cellStyle name="Normal 34 2 5 3" xfId="4146"/>
    <cellStyle name="Normal 34 2 6" xfId="4147"/>
    <cellStyle name="Normal 34 2 6 2" xfId="4148"/>
    <cellStyle name="Normal 34 2 7" xfId="4149"/>
    <cellStyle name="Normal 34 2 8" xfId="4150"/>
    <cellStyle name="Normal 34 3" xfId="4151"/>
    <cellStyle name="Normal 34 3 2" xfId="4152"/>
    <cellStyle name="Normal 34 3 2 2" xfId="4153"/>
    <cellStyle name="Normal 34 3 2 2 2" xfId="4154"/>
    <cellStyle name="Normal 34 3 2 2 2 2" xfId="4155"/>
    <cellStyle name="Normal 34 3 2 2 3" xfId="4156"/>
    <cellStyle name="Normal 34 3 2 3" xfId="4157"/>
    <cellStyle name="Normal 34 3 2 3 2" xfId="4158"/>
    <cellStyle name="Normal 34 3 2 3 2 2" xfId="4159"/>
    <cellStyle name="Normal 34 3 2 3 3" xfId="4160"/>
    <cellStyle name="Normal 34 3 2 4" xfId="4161"/>
    <cellStyle name="Normal 34 3 2 4 2" xfId="4162"/>
    <cellStyle name="Normal 34 3 2 5" xfId="4163"/>
    <cellStyle name="Normal 34 3 3" xfId="4164"/>
    <cellStyle name="Normal 34 3 3 2" xfId="4165"/>
    <cellStyle name="Normal 34 3 3 2 2" xfId="4166"/>
    <cellStyle name="Normal 34 3 3 3" xfId="4167"/>
    <cellStyle name="Normal 34 3 4" xfId="4168"/>
    <cellStyle name="Normal 34 3 4 2" xfId="4169"/>
    <cellStyle name="Normal 34 3 4 2 2" xfId="4170"/>
    <cellStyle name="Normal 34 3 4 3" xfId="4171"/>
    <cellStyle name="Normal 34 3 5" xfId="4172"/>
    <cellStyle name="Normal 34 3 5 2" xfId="4173"/>
    <cellStyle name="Normal 34 3 6" xfId="4174"/>
    <cellStyle name="Normal 34 4" xfId="4175"/>
    <cellStyle name="Normal 34 4 2" xfId="4176"/>
    <cellStyle name="Normal 34 4 2 2" xfId="4177"/>
    <cellStyle name="Normal 34 4 2 2 2" xfId="4178"/>
    <cellStyle name="Normal 34 4 2 3" xfId="4179"/>
    <cellStyle name="Normal 34 4 3" xfId="4180"/>
    <cellStyle name="Normal 34 4 3 2" xfId="4181"/>
    <cellStyle name="Normal 34 4 3 2 2" xfId="4182"/>
    <cellStyle name="Normal 34 4 3 3" xfId="4183"/>
    <cellStyle name="Normal 34 4 4" xfId="4184"/>
    <cellStyle name="Normal 34 4 4 2" xfId="4185"/>
    <cellStyle name="Normal 34 4 5" xfId="4186"/>
    <cellStyle name="Normal 34 5" xfId="4187"/>
    <cellStyle name="Normal 34 5 2" xfId="4188"/>
    <cellStyle name="Normal 34 5 2 2" xfId="4189"/>
    <cellStyle name="Normal 34 5 3" xfId="4190"/>
    <cellStyle name="Normal 34 6" xfId="4191"/>
    <cellStyle name="Normal 34 6 2" xfId="4192"/>
    <cellStyle name="Normal 34 6 2 2" xfId="4193"/>
    <cellStyle name="Normal 34 6 3" xfId="4194"/>
    <cellStyle name="Normal 34 7" xfId="4195"/>
    <cellStyle name="Normal 34 7 2" xfId="4196"/>
    <cellStyle name="Normal 34 8" xfId="4197"/>
    <cellStyle name="Normal 34 9" xfId="4198"/>
    <cellStyle name="Normal 35" xfId="4199"/>
    <cellStyle name="Normal 35 2" xfId="4200"/>
    <cellStyle name="Normal 35 2 2" xfId="4201"/>
    <cellStyle name="Normal 35 2 2 2" xfId="4202"/>
    <cellStyle name="Normal 35 2 2 2 2" xfId="4203"/>
    <cellStyle name="Normal 35 2 2 2 2 2" xfId="4204"/>
    <cellStyle name="Normal 35 2 2 2 2 2 2" xfId="4205"/>
    <cellStyle name="Normal 35 2 2 2 2 3" xfId="4206"/>
    <cellStyle name="Normal 35 2 2 2 3" xfId="4207"/>
    <cellStyle name="Normal 35 2 2 2 3 2" xfId="4208"/>
    <cellStyle name="Normal 35 2 2 2 3 2 2" xfId="4209"/>
    <cellStyle name="Normal 35 2 2 2 3 3" xfId="4210"/>
    <cellStyle name="Normal 35 2 2 2 4" xfId="4211"/>
    <cellStyle name="Normal 35 2 2 2 4 2" xfId="4212"/>
    <cellStyle name="Normal 35 2 2 2 5" xfId="4213"/>
    <cellStyle name="Normal 35 2 2 3" xfId="4214"/>
    <cellStyle name="Normal 35 2 2 3 2" xfId="4215"/>
    <cellStyle name="Normal 35 2 2 3 2 2" xfId="4216"/>
    <cellStyle name="Normal 35 2 2 3 3" xfId="4217"/>
    <cellStyle name="Normal 35 2 2 4" xfId="4218"/>
    <cellStyle name="Normal 35 2 2 4 2" xfId="4219"/>
    <cellStyle name="Normal 35 2 2 4 2 2" xfId="4220"/>
    <cellStyle name="Normal 35 2 2 4 3" xfId="4221"/>
    <cellStyle name="Normal 35 2 2 5" xfId="4222"/>
    <cellStyle name="Normal 35 2 2 5 2" xfId="4223"/>
    <cellStyle name="Normal 35 2 2 6" xfId="4224"/>
    <cellStyle name="Normal 35 2 3" xfId="4225"/>
    <cellStyle name="Normal 35 2 3 2" xfId="4226"/>
    <cellStyle name="Normal 35 2 3 2 2" xfId="4227"/>
    <cellStyle name="Normal 35 2 3 2 2 2" xfId="4228"/>
    <cellStyle name="Normal 35 2 3 2 3" xfId="4229"/>
    <cellStyle name="Normal 35 2 3 3" xfId="4230"/>
    <cellStyle name="Normal 35 2 3 3 2" xfId="4231"/>
    <cellStyle name="Normal 35 2 3 3 2 2" xfId="4232"/>
    <cellStyle name="Normal 35 2 3 3 3" xfId="4233"/>
    <cellStyle name="Normal 35 2 3 4" xfId="4234"/>
    <cellStyle name="Normal 35 2 3 4 2" xfId="4235"/>
    <cellStyle name="Normal 35 2 3 5" xfId="4236"/>
    <cellStyle name="Normal 35 2 4" xfId="4237"/>
    <cellStyle name="Normal 35 2 4 2" xfId="4238"/>
    <cellStyle name="Normal 35 2 4 2 2" xfId="4239"/>
    <cellStyle name="Normal 35 2 4 3" xfId="4240"/>
    <cellStyle name="Normal 35 2 5" xfId="4241"/>
    <cellStyle name="Normal 35 2 5 2" xfId="4242"/>
    <cellStyle name="Normal 35 2 5 2 2" xfId="4243"/>
    <cellStyle name="Normal 35 2 5 3" xfId="4244"/>
    <cellStyle name="Normal 35 2 6" xfId="4245"/>
    <cellStyle name="Normal 35 2 6 2" xfId="4246"/>
    <cellStyle name="Normal 35 2 7" xfId="4247"/>
    <cellStyle name="Normal 35 3" xfId="4248"/>
    <cellStyle name="Normal 35 3 2" xfId="4249"/>
    <cellStyle name="Normal 35 3 2 2" xfId="4250"/>
    <cellStyle name="Normal 35 3 2 2 2" xfId="4251"/>
    <cellStyle name="Normal 35 3 2 2 2 2" xfId="4252"/>
    <cellStyle name="Normal 35 3 2 2 3" xfId="4253"/>
    <cellStyle name="Normal 35 3 2 3" xfId="4254"/>
    <cellStyle name="Normal 35 3 2 3 2" xfId="4255"/>
    <cellStyle name="Normal 35 3 2 3 2 2" xfId="4256"/>
    <cellStyle name="Normal 35 3 2 3 3" xfId="4257"/>
    <cellStyle name="Normal 35 3 2 4" xfId="4258"/>
    <cellStyle name="Normal 35 3 2 4 2" xfId="4259"/>
    <cellStyle name="Normal 35 3 2 5" xfId="4260"/>
    <cellStyle name="Normal 35 3 3" xfId="4261"/>
    <cellStyle name="Normal 35 3 3 2" xfId="4262"/>
    <cellStyle name="Normal 35 3 3 2 2" xfId="4263"/>
    <cellStyle name="Normal 35 3 3 3" xfId="4264"/>
    <cellStyle name="Normal 35 3 4" xfId="4265"/>
    <cellStyle name="Normal 35 3 4 2" xfId="4266"/>
    <cellStyle name="Normal 35 3 4 2 2" xfId="4267"/>
    <cellStyle name="Normal 35 3 4 3" xfId="4268"/>
    <cellStyle name="Normal 35 3 5" xfId="4269"/>
    <cellStyle name="Normal 35 3 5 2" xfId="4270"/>
    <cellStyle name="Normal 35 3 6" xfId="4271"/>
    <cellStyle name="Normal 35 4" xfId="4272"/>
    <cellStyle name="Normal 35 4 2" xfId="4273"/>
    <cellStyle name="Normal 35 4 2 2" xfId="4274"/>
    <cellStyle name="Normal 35 4 2 2 2" xfId="4275"/>
    <cellStyle name="Normal 35 4 2 3" xfId="4276"/>
    <cellStyle name="Normal 35 4 3" xfId="4277"/>
    <cellStyle name="Normal 35 4 3 2" xfId="4278"/>
    <cellStyle name="Normal 35 4 3 2 2" xfId="4279"/>
    <cellStyle name="Normal 35 4 3 3" xfId="4280"/>
    <cellStyle name="Normal 35 4 4" xfId="4281"/>
    <cellStyle name="Normal 35 4 4 2" xfId="4282"/>
    <cellStyle name="Normal 35 4 5" xfId="4283"/>
    <cellStyle name="Normal 35 5" xfId="4284"/>
    <cellStyle name="Normal 35 5 2" xfId="4285"/>
    <cellStyle name="Normal 35 5 2 2" xfId="4286"/>
    <cellStyle name="Normal 35 5 3" xfId="4287"/>
    <cellStyle name="Normal 35 6" xfId="4288"/>
    <cellStyle name="Normal 35 6 2" xfId="4289"/>
    <cellStyle name="Normal 35 6 2 2" xfId="4290"/>
    <cellStyle name="Normal 35 6 3" xfId="4291"/>
    <cellStyle name="Normal 35 7" xfId="4292"/>
    <cellStyle name="Normal 35 7 2" xfId="4293"/>
    <cellStyle name="Normal 35 8" xfId="4294"/>
    <cellStyle name="Normal 35 9" xfId="4295"/>
    <cellStyle name="Normal 36" xfId="4296"/>
    <cellStyle name="Normal 36 2" xfId="4297"/>
    <cellStyle name="Normal 36 2 2" xfId="4298"/>
    <cellStyle name="Normal 36 2 2 2" xfId="4299"/>
    <cellStyle name="Normal 36 2 2 2 2" xfId="4300"/>
    <cellStyle name="Normal 36 2 2 2 2 2" xfId="4301"/>
    <cellStyle name="Normal 36 2 2 2 2 2 2" xfId="4302"/>
    <cellStyle name="Normal 36 2 2 2 2 3" xfId="4303"/>
    <cellStyle name="Normal 36 2 2 2 3" xfId="4304"/>
    <cellStyle name="Normal 36 2 2 2 3 2" xfId="4305"/>
    <cellStyle name="Normal 36 2 2 2 3 2 2" xfId="4306"/>
    <cellStyle name="Normal 36 2 2 2 3 3" xfId="4307"/>
    <cellStyle name="Normal 36 2 2 2 4" xfId="4308"/>
    <cellStyle name="Normal 36 2 2 2 4 2" xfId="4309"/>
    <cellStyle name="Normal 36 2 2 2 5" xfId="4310"/>
    <cellStyle name="Normal 36 2 2 3" xfId="4311"/>
    <cellStyle name="Normal 36 2 2 3 2" xfId="4312"/>
    <cellStyle name="Normal 36 2 2 3 2 2" xfId="4313"/>
    <cellStyle name="Normal 36 2 2 3 3" xfId="4314"/>
    <cellStyle name="Normal 36 2 2 4" xfId="4315"/>
    <cellStyle name="Normal 36 2 2 4 2" xfId="4316"/>
    <cellStyle name="Normal 36 2 2 4 2 2" xfId="4317"/>
    <cellStyle name="Normal 36 2 2 4 3" xfId="4318"/>
    <cellStyle name="Normal 36 2 2 5" xfId="4319"/>
    <cellStyle name="Normal 36 2 2 5 2" xfId="4320"/>
    <cellStyle name="Normal 36 2 2 6" xfId="4321"/>
    <cellStyle name="Normal 36 2 3" xfId="4322"/>
    <cellStyle name="Normal 36 2 3 2" xfId="4323"/>
    <cellStyle name="Normal 36 2 3 2 2" xfId="4324"/>
    <cellStyle name="Normal 36 2 3 2 2 2" xfId="4325"/>
    <cellStyle name="Normal 36 2 3 2 3" xfId="4326"/>
    <cellStyle name="Normal 36 2 3 3" xfId="4327"/>
    <cellStyle name="Normal 36 2 3 3 2" xfId="4328"/>
    <cellStyle name="Normal 36 2 3 3 2 2" xfId="4329"/>
    <cellStyle name="Normal 36 2 3 3 3" xfId="4330"/>
    <cellStyle name="Normal 36 2 3 4" xfId="4331"/>
    <cellStyle name="Normal 36 2 3 4 2" xfId="4332"/>
    <cellStyle name="Normal 36 2 3 5" xfId="4333"/>
    <cellStyle name="Normal 36 2 4" xfId="4334"/>
    <cellStyle name="Normal 36 2 4 2" xfId="4335"/>
    <cellStyle name="Normal 36 2 4 2 2" xfId="4336"/>
    <cellStyle name="Normal 36 2 4 3" xfId="4337"/>
    <cellStyle name="Normal 36 2 5" xfId="4338"/>
    <cellStyle name="Normal 36 2 5 2" xfId="4339"/>
    <cellStyle name="Normal 36 2 5 2 2" xfId="4340"/>
    <cellStyle name="Normal 36 2 5 3" xfId="4341"/>
    <cellStyle name="Normal 36 2 6" xfId="4342"/>
    <cellStyle name="Normal 36 2 6 2" xfId="4343"/>
    <cellStyle name="Normal 36 2 7" xfId="4344"/>
    <cellStyle name="Normal 36 3" xfId="4345"/>
    <cellStyle name="Normal 36 3 2" xfId="4346"/>
    <cellStyle name="Normal 36 3 2 2" xfId="4347"/>
    <cellStyle name="Normal 36 3 2 2 2" xfId="4348"/>
    <cellStyle name="Normal 36 3 2 2 2 2" xfId="4349"/>
    <cellStyle name="Normal 36 3 2 2 3" xfId="4350"/>
    <cellStyle name="Normal 36 3 2 3" xfId="4351"/>
    <cellStyle name="Normal 36 3 2 3 2" xfId="4352"/>
    <cellStyle name="Normal 36 3 2 3 2 2" xfId="4353"/>
    <cellStyle name="Normal 36 3 2 3 3" xfId="4354"/>
    <cellStyle name="Normal 36 3 2 4" xfId="4355"/>
    <cellStyle name="Normal 36 3 2 4 2" xfId="4356"/>
    <cellStyle name="Normal 36 3 2 5" xfId="4357"/>
    <cellStyle name="Normal 36 3 3" xfId="4358"/>
    <cellStyle name="Normal 36 3 3 2" xfId="4359"/>
    <cellStyle name="Normal 36 3 3 2 2" xfId="4360"/>
    <cellStyle name="Normal 36 3 3 3" xfId="4361"/>
    <cellStyle name="Normal 36 3 4" xfId="4362"/>
    <cellStyle name="Normal 36 3 4 2" xfId="4363"/>
    <cellStyle name="Normal 36 3 4 2 2" xfId="4364"/>
    <cellStyle name="Normal 36 3 4 3" xfId="4365"/>
    <cellStyle name="Normal 36 3 5" xfId="4366"/>
    <cellStyle name="Normal 36 3 5 2" xfId="4367"/>
    <cellStyle name="Normal 36 3 6" xfId="4368"/>
    <cellStyle name="Normal 36 4" xfId="4369"/>
    <cellStyle name="Normal 36 4 2" xfId="4370"/>
    <cellStyle name="Normal 36 4 2 2" xfId="4371"/>
    <cellStyle name="Normal 36 4 2 2 2" xfId="4372"/>
    <cellStyle name="Normal 36 4 2 3" xfId="4373"/>
    <cellStyle name="Normal 36 4 3" xfId="4374"/>
    <cellStyle name="Normal 36 4 3 2" xfId="4375"/>
    <cellStyle name="Normal 36 4 3 2 2" xfId="4376"/>
    <cellStyle name="Normal 36 4 3 3" xfId="4377"/>
    <cellStyle name="Normal 36 4 4" xfId="4378"/>
    <cellStyle name="Normal 36 4 4 2" xfId="4379"/>
    <cellStyle name="Normal 36 4 5" xfId="4380"/>
    <cellStyle name="Normal 36 5" xfId="4381"/>
    <cellStyle name="Normal 36 5 2" xfId="4382"/>
    <cellStyle name="Normal 36 5 2 2" xfId="4383"/>
    <cellStyle name="Normal 36 5 3" xfId="4384"/>
    <cellStyle name="Normal 36 6" xfId="4385"/>
    <cellStyle name="Normal 36 6 2" xfId="4386"/>
    <cellStyle name="Normal 36 6 2 2" xfId="4387"/>
    <cellStyle name="Normal 36 6 3" xfId="4388"/>
    <cellStyle name="Normal 36 7" xfId="4389"/>
    <cellStyle name="Normal 36 7 2" xfId="4390"/>
    <cellStyle name="Normal 36 8" xfId="4391"/>
    <cellStyle name="Normal 36 9" xfId="4392"/>
    <cellStyle name="Normal 37" xfId="4393"/>
    <cellStyle name="Normal 37 2" xfId="4394"/>
    <cellStyle name="Normal 37 2 2" xfId="4395"/>
    <cellStyle name="Normal 37 2 2 2" xfId="4396"/>
    <cellStyle name="Normal 37 2 2 2 2" xfId="4397"/>
    <cellStyle name="Normal 37 2 2 2 2 2" xfId="4398"/>
    <cellStyle name="Normal 37 2 2 2 2 2 2" xfId="4399"/>
    <cellStyle name="Normal 37 2 2 2 2 3" xfId="4400"/>
    <cellStyle name="Normal 37 2 2 2 3" xfId="4401"/>
    <cellStyle name="Normal 37 2 2 2 3 2" xfId="4402"/>
    <cellStyle name="Normal 37 2 2 2 3 2 2" xfId="4403"/>
    <cellStyle name="Normal 37 2 2 2 3 3" xfId="4404"/>
    <cellStyle name="Normal 37 2 2 2 4" xfId="4405"/>
    <cellStyle name="Normal 37 2 2 2 4 2" xfId="4406"/>
    <cellStyle name="Normal 37 2 2 2 5" xfId="4407"/>
    <cellStyle name="Normal 37 2 2 3" xfId="4408"/>
    <cellStyle name="Normal 37 2 2 3 2" xfId="4409"/>
    <cellStyle name="Normal 37 2 2 3 2 2" xfId="4410"/>
    <cellStyle name="Normal 37 2 2 3 3" xfId="4411"/>
    <cellStyle name="Normal 37 2 2 4" xfId="4412"/>
    <cellStyle name="Normal 37 2 2 4 2" xfId="4413"/>
    <cellStyle name="Normal 37 2 2 4 2 2" xfId="4414"/>
    <cellStyle name="Normal 37 2 2 4 3" xfId="4415"/>
    <cellStyle name="Normal 37 2 2 5" xfId="4416"/>
    <cellStyle name="Normal 37 2 2 5 2" xfId="4417"/>
    <cellStyle name="Normal 37 2 2 6" xfId="4418"/>
    <cellStyle name="Normal 37 2 3" xfId="4419"/>
    <cellStyle name="Normal 37 2 3 2" xfId="4420"/>
    <cellStyle name="Normal 37 2 3 2 2" xfId="4421"/>
    <cellStyle name="Normal 37 2 3 2 2 2" xfId="4422"/>
    <cellStyle name="Normal 37 2 3 2 3" xfId="4423"/>
    <cellStyle name="Normal 37 2 3 3" xfId="4424"/>
    <cellStyle name="Normal 37 2 3 3 2" xfId="4425"/>
    <cellStyle name="Normal 37 2 3 3 2 2" xfId="4426"/>
    <cellStyle name="Normal 37 2 3 3 3" xfId="4427"/>
    <cellStyle name="Normal 37 2 3 4" xfId="4428"/>
    <cellStyle name="Normal 37 2 3 4 2" xfId="4429"/>
    <cellStyle name="Normal 37 2 3 5" xfId="4430"/>
    <cellStyle name="Normal 37 2 4" xfId="4431"/>
    <cellStyle name="Normal 37 2 4 2" xfId="4432"/>
    <cellStyle name="Normal 37 2 4 2 2" xfId="4433"/>
    <cellStyle name="Normal 37 2 4 3" xfId="4434"/>
    <cellStyle name="Normal 37 2 5" xfId="4435"/>
    <cellStyle name="Normal 37 2 5 2" xfId="4436"/>
    <cellStyle name="Normal 37 2 5 2 2" xfId="4437"/>
    <cellStyle name="Normal 37 2 5 3" xfId="4438"/>
    <cellStyle name="Normal 37 2 6" xfId="4439"/>
    <cellStyle name="Normal 37 2 6 2" xfId="4440"/>
    <cellStyle name="Normal 37 2 7" xfId="4441"/>
    <cellStyle name="Normal 37 3" xfId="4442"/>
    <cellStyle name="Normal 37 3 2" xfId="4443"/>
    <cellStyle name="Normal 37 3 2 2" xfId="4444"/>
    <cellStyle name="Normal 37 3 2 2 2" xfId="4445"/>
    <cellStyle name="Normal 37 3 2 2 2 2" xfId="4446"/>
    <cellStyle name="Normal 37 3 2 2 3" xfId="4447"/>
    <cellStyle name="Normal 37 3 2 3" xfId="4448"/>
    <cellStyle name="Normal 37 3 2 3 2" xfId="4449"/>
    <cellStyle name="Normal 37 3 2 3 2 2" xfId="4450"/>
    <cellStyle name="Normal 37 3 2 3 3" xfId="4451"/>
    <cellStyle name="Normal 37 3 2 4" xfId="4452"/>
    <cellStyle name="Normal 37 3 2 4 2" xfId="4453"/>
    <cellStyle name="Normal 37 3 2 5" xfId="4454"/>
    <cellStyle name="Normal 37 3 3" xfId="4455"/>
    <cellStyle name="Normal 37 3 3 2" xfId="4456"/>
    <cellStyle name="Normal 37 3 3 2 2" xfId="4457"/>
    <cellStyle name="Normal 37 3 3 3" xfId="4458"/>
    <cellStyle name="Normal 37 3 4" xfId="4459"/>
    <cellStyle name="Normal 37 3 4 2" xfId="4460"/>
    <cellStyle name="Normal 37 3 4 2 2" xfId="4461"/>
    <cellStyle name="Normal 37 3 4 3" xfId="4462"/>
    <cellStyle name="Normal 37 3 5" xfId="4463"/>
    <cellStyle name="Normal 37 3 5 2" xfId="4464"/>
    <cellStyle name="Normal 37 3 6" xfId="4465"/>
    <cellStyle name="Normal 37 4" xfId="4466"/>
    <cellStyle name="Normal 37 4 2" xfId="4467"/>
    <cellStyle name="Normal 37 4 2 2" xfId="4468"/>
    <cellStyle name="Normal 37 4 2 2 2" xfId="4469"/>
    <cellStyle name="Normal 37 4 2 3" xfId="4470"/>
    <cellStyle name="Normal 37 4 3" xfId="4471"/>
    <cellStyle name="Normal 37 4 3 2" xfId="4472"/>
    <cellStyle name="Normal 37 4 3 2 2" xfId="4473"/>
    <cellStyle name="Normal 37 4 3 3" xfId="4474"/>
    <cellStyle name="Normal 37 4 4" xfId="4475"/>
    <cellStyle name="Normal 37 4 4 2" xfId="4476"/>
    <cellStyle name="Normal 37 4 5" xfId="4477"/>
    <cellStyle name="Normal 37 5" xfId="4478"/>
    <cellStyle name="Normal 37 5 2" xfId="4479"/>
    <cellStyle name="Normal 37 5 2 2" xfId="4480"/>
    <cellStyle name="Normal 37 5 3" xfId="4481"/>
    <cellStyle name="Normal 37 6" xfId="4482"/>
    <cellStyle name="Normal 37 6 2" xfId="4483"/>
    <cellStyle name="Normal 37 6 2 2" xfId="4484"/>
    <cellStyle name="Normal 37 6 3" xfId="4485"/>
    <cellStyle name="Normal 37 7" xfId="4486"/>
    <cellStyle name="Normal 37 7 2" xfId="4487"/>
    <cellStyle name="Normal 37 8" xfId="4488"/>
    <cellStyle name="Normal 38" xfId="4489"/>
    <cellStyle name="Normal 38 2" xfId="4490"/>
    <cellStyle name="Normal 38 2 2" xfId="4491"/>
    <cellStyle name="Normal 38 2 2 2" xfId="4492"/>
    <cellStyle name="Normal 38 2 2 2 2" xfId="4493"/>
    <cellStyle name="Normal 38 2 2 2 2 2" xfId="4494"/>
    <cellStyle name="Normal 38 2 2 2 2 2 2" xfId="4495"/>
    <cellStyle name="Normal 38 2 2 2 2 3" xfId="4496"/>
    <cellStyle name="Normal 38 2 2 2 3" xfId="4497"/>
    <cellStyle name="Normal 38 2 2 2 3 2" xfId="4498"/>
    <cellStyle name="Normal 38 2 2 2 3 2 2" xfId="4499"/>
    <cellStyle name="Normal 38 2 2 2 3 3" xfId="4500"/>
    <cellStyle name="Normal 38 2 2 2 4" xfId="4501"/>
    <cellStyle name="Normal 38 2 2 2 4 2" xfId="4502"/>
    <cellStyle name="Normal 38 2 2 2 5" xfId="4503"/>
    <cellStyle name="Normal 38 2 2 3" xfId="4504"/>
    <cellStyle name="Normal 38 2 2 3 2" xfId="4505"/>
    <cellStyle name="Normal 38 2 2 3 2 2" xfId="4506"/>
    <cellStyle name="Normal 38 2 2 3 3" xfId="4507"/>
    <cellStyle name="Normal 38 2 2 4" xfId="4508"/>
    <cellStyle name="Normal 38 2 2 4 2" xfId="4509"/>
    <cellStyle name="Normal 38 2 2 4 2 2" xfId="4510"/>
    <cellStyle name="Normal 38 2 2 4 3" xfId="4511"/>
    <cellStyle name="Normal 38 2 2 5" xfId="4512"/>
    <cellStyle name="Normal 38 2 2 5 2" xfId="4513"/>
    <cellStyle name="Normal 38 2 2 6" xfId="4514"/>
    <cellStyle name="Normal 38 2 3" xfId="4515"/>
    <cellStyle name="Normal 38 2 3 2" xfId="4516"/>
    <cellStyle name="Normal 38 2 3 2 2" xfId="4517"/>
    <cellStyle name="Normal 38 2 3 2 2 2" xfId="4518"/>
    <cellStyle name="Normal 38 2 3 2 3" xfId="4519"/>
    <cellStyle name="Normal 38 2 3 3" xfId="4520"/>
    <cellStyle name="Normal 38 2 3 3 2" xfId="4521"/>
    <cellStyle name="Normal 38 2 3 3 2 2" xfId="4522"/>
    <cellStyle name="Normal 38 2 3 3 3" xfId="4523"/>
    <cellStyle name="Normal 38 2 3 4" xfId="4524"/>
    <cellStyle name="Normal 38 2 3 4 2" xfId="4525"/>
    <cellStyle name="Normal 38 2 3 5" xfId="4526"/>
    <cellStyle name="Normal 38 2 4" xfId="4527"/>
    <cellStyle name="Normal 38 2 4 2" xfId="4528"/>
    <cellStyle name="Normal 38 2 4 2 2" xfId="4529"/>
    <cellStyle name="Normal 38 2 4 3" xfId="4530"/>
    <cellStyle name="Normal 38 2 5" xfId="4531"/>
    <cellStyle name="Normal 38 2 5 2" xfId="4532"/>
    <cellStyle name="Normal 38 2 5 2 2" xfId="4533"/>
    <cellStyle name="Normal 38 2 5 3" xfId="4534"/>
    <cellStyle name="Normal 38 2 6" xfId="4535"/>
    <cellStyle name="Normal 38 2 6 2" xfId="4536"/>
    <cellStyle name="Normal 38 2 7" xfId="4537"/>
    <cellStyle name="Normal 38 3" xfId="4538"/>
    <cellStyle name="Normal 38 3 2" xfId="4539"/>
    <cellStyle name="Normal 38 3 2 2" xfId="4540"/>
    <cellStyle name="Normal 38 3 2 2 2" xfId="4541"/>
    <cellStyle name="Normal 38 3 2 2 2 2" xfId="4542"/>
    <cellStyle name="Normal 38 3 2 2 3" xfId="4543"/>
    <cellStyle name="Normal 38 3 2 3" xfId="4544"/>
    <cellStyle name="Normal 38 3 2 3 2" xfId="4545"/>
    <cellStyle name="Normal 38 3 2 3 2 2" xfId="4546"/>
    <cellStyle name="Normal 38 3 2 3 3" xfId="4547"/>
    <cellStyle name="Normal 38 3 2 4" xfId="4548"/>
    <cellStyle name="Normal 38 3 2 4 2" xfId="4549"/>
    <cellStyle name="Normal 38 3 2 5" xfId="4550"/>
    <cellStyle name="Normal 38 3 3" xfId="4551"/>
    <cellStyle name="Normal 38 3 3 2" xfId="4552"/>
    <cellStyle name="Normal 38 3 3 2 2" xfId="4553"/>
    <cellStyle name="Normal 38 3 3 3" xfId="4554"/>
    <cellStyle name="Normal 38 3 4" xfId="4555"/>
    <cellStyle name="Normal 38 3 4 2" xfId="4556"/>
    <cellStyle name="Normal 38 3 4 2 2" xfId="4557"/>
    <cellStyle name="Normal 38 3 4 3" xfId="4558"/>
    <cellStyle name="Normal 38 3 5" xfId="4559"/>
    <cellStyle name="Normal 38 3 5 2" xfId="4560"/>
    <cellStyle name="Normal 38 3 6" xfId="4561"/>
    <cellStyle name="Normal 38 4" xfId="4562"/>
    <cellStyle name="Normal 38 4 2" xfId="4563"/>
    <cellStyle name="Normal 38 4 2 2" xfId="4564"/>
    <cellStyle name="Normal 38 4 2 2 2" xfId="4565"/>
    <cellStyle name="Normal 38 4 2 3" xfId="4566"/>
    <cellStyle name="Normal 38 4 3" xfId="4567"/>
    <cellStyle name="Normal 38 4 3 2" xfId="4568"/>
    <cellStyle name="Normal 38 4 3 2 2" xfId="4569"/>
    <cellStyle name="Normal 38 4 3 3" xfId="4570"/>
    <cellStyle name="Normal 38 4 4" xfId="4571"/>
    <cellStyle name="Normal 38 4 4 2" xfId="4572"/>
    <cellStyle name="Normal 38 4 5" xfId="4573"/>
    <cellStyle name="Normal 38 5" xfId="4574"/>
    <cellStyle name="Normal 38 5 2" xfId="4575"/>
    <cellStyle name="Normal 38 5 2 2" xfId="4576"/>
    <cellStyle name="Normal 38 5 3" xfId="4577"/>
    <cellStyle name="Normal 38 6" xfId="4578"/>
    <cellStyle name="Normal 38 6 2" xfId="4579"/>
    <cellStyle name="Normal 38 6 2 2" xfId="4580"/>
    <cellStyle name="Normal 38 6 3" xfId="4581"/>
    <cellStyle name="Normal 38 7" xfId="4582"/>
    <cellStyle name="Normal 38 7 2" xfId="4583"/>
    <cellStyle name="Normal 38 8" xfId="4584"/>
    <cellStyle name="Normal 39" xfId="4585"/>
    <cellStyle name="Normal 4" xfId="47"/>
    <cellStyle name="Normal 4 10" xfId="4586"/>
    <cellStyle name="Normal 4 2" xfId="4587"/>
    <cellStyle name="Normal 4 2 2" xfId="4588"/>
    <cellStyle name="Normal 4 2 2 2" xfId="4589"/>
    <cellStyle name="Normal 4 2 2 2 2" xfId="4590"/>
    <cellStyle name="Normal 4 2 2 2 2 2" xfId="4591"/>
    <cellStyle name="Normal 4 2 2 2 2 2 2" xfId="4592"/>
    <cellStyle name="Normal 4 2 2 2 2 2 2 2" xfId="4593"/>
    <cellStyle name="Normal 4 2 2 2 2 2 3" xfId="4594"/>
    <cellStyle name="Normal 4 2 2 2 2 3" xfId="4595"/>
    <cellStyle name="Normal 4 2 2 2 2 3 2" xfId="4596"/>
    <cellStyle name="Normal 4 2 2 2 2 3 2 2" xfId="4597"/>
    <cellStyle name="Normal 4 2 2 2 2 3 3" xfId="4598"/>
    <cellStyle name="Normal 4 2 2 2 2 4" xfId="4599"/>
    <cellStyle name="Normal 4 2 2 2 2 4 2" xfId="4600"/>
    <cellStyle name="Normal 4 2 2 2 2 5" xfId="4601"/>
    <cellStyle name="Normal 4 2 2 2 3" xfId="4602"/>
    <cellStyle name="Normal 4 2 2 2 3 2" xfId="4603"/>
    <cellStyle name="Normal 4 2 2 2 3 2 2" xfId="4604"/>
    <cellStyle name="Normal 4 2 2 2 3 3" xfId="4605"/>
    <cellStyle name="Normal 4 2 2 2 4" xfId="4606"/>
    <cellStyle name="Normal 4 2 2 2 4 2" xfId="4607"/>
    <cellStyle name="Normal 4 2 2 2 4 2 2" xfId="4608"/>
    <cellStyle name="Normal 4 2 2 2 4 3" xfId="4609"/>
    <cellStyle name="Normal 4 2 2 2 5" xfId="4610"/>
    <cellStyle name="Normal 4 2 2 2 5 2" xfId="4611"/>
    <cellStyle name="Normal 4 2 2 2 6" xfId="4612"/>
    <cellStyle name="Normal 4 2 2 3" xfId="4613"/>
    <cellStyle name="Normal 4 2 2 3 2" xfId="4614"/>
    <cellStyle name="Normal 4 2 2 3 2 2" xfId="4615"/>
    <cellStyle name="Normal 4 2 2 3 2 2 2" xfId="4616"/>
    <cellStyle name="Normal 4 2 2 3 2 3" xfId="4617"/>
    <cellStyle name="Normal 4 2 2 3 3" xfId="4618"/>
    <cellStyle name="Normal 4 2 2 3 3 2" xfId="4619"/>
    <cellStyle name="Normal 4 2 2 3 3 2 2" xfId="4620"/>
    <cellStyle name="Normal 4 2 2 3 3 3" xfId="4621"/>
    <cellStyle name="Normal 4 2 2 3 4" xfId="4622"/>
    <cellStyle name="Normal 4 2 2 3 4 2" xfId="4623"/>
    <cellStyle name="Normal 4 2 2 3 5" xfId="4624"/>
    <cellStyle name="Normal 4 2 2 4" xfId="4625"/>
    <cellStyle name="Normal 4 2 2 4 2" xfId="4626"/>
    <cellStyle name="Normal 4 2 2 4 2 2" xfId="4627"/>
    <cellStyle name="Normal 4 2 2 4 3" xfId="4628"/>
    <cellStyle name="Normal 4 2 2 5" xfId="4629"/>
    <cellStyle name="Normal 4 2 2 5 2" xfId="4630"/>
    <cellStyle name="Normal 4 2 2 5 2 2" xfId="4631"/>
    <cellStyle name="Normal 4 2 2 5 3" xfId="4632"/>
    <cellStyle name="Normal 4 2 2 6" xfId="4633"/>
    <cellStyle name="Normal 4 2 2 6 2" xfId="4634"/>
    <cellStyle name="Normal 4 2 2 7" xfId="4635"/>
    <cellStyle name="Normal 4 2 3" xfId="4636"/>
    <cellStyle name="Normal 4 2 3 2" xfId="4637"/>
    <cellStyle name="Normal 4 2 3 2 2" xfId="4638"/>
    <cellStyle name="Normal 4 2 3 2 2 2" xfId="4639"/>
    <cellStyle name="Normal 4 2 3 2 2 2 2" xfId="4640"/>
    <cellStyle name="Normal 4 2 3 2 2 2 2 2" xfId="4641"/>
    <cellStyle name="Normal 4 2 3 2 2 2 3" xfId="4642"/>
    <cellStyle name="Normal 4 2 3 2 2 3" xfId="4643"/>
    <cellStyle name="Normal 4 2 3 2 2 3 2" xfId="4644"/>
    <cellStyle name="Normal 4 2 3 2 2 3 2 2" xfId="4645"/>
    <cellStyle name="Normal 4 2 3 2 2 3 3" xfId="4646"/>
    <cellStyle name="Normal 4 2 3 2 2 4" xfId="4647"/>
    <cellStyle name="Normal 4 2 3 2 2 4 2" xfId="4648"/>
    <cellStyle name="Normal 4 2 3 2 2 5" xfId="4649"/>
    <cellStyle name="Normal 4 2 3 2 3" xfId="4650"/>
    <cellStyle name="Normal 4 2 3 2 3 2" xfId="4651"/>
    <cellStyle name="Normal 4 2 3 2 3 2 2" xfId="4652"/>
    <cellStyle name="Normal 4 2 3 2 3 3" xfId="4653"/>
    <cellStyle name="Normal 4 2 3 2 4" xfId="4654"/>
    <cellStyle name="Normal 4 2 3 2 4 2" xfId="4655"/>
    <cellStyle name="Normal 4 2 3 2 4 2 2" xfId="4656"/>
    <cellStyle name="Normal 4 2 3 2 4 3" xfId="4657"/>
    <cellStyle name="Normal 4 2 3 2 5" xfId="4658"/>
    <cellStyle name="Normal 4 2 3 2 5 2" xfId="4659"/>
    <cellStyle name="Normal 4 2 3 2 6" xfId="4660"/>
    <cellStyle name="Normal 4 2 3 3" xfId="4661"/>
    <cellStyle name="Normal 4 2 3 3 2" xfId="4662"/>
    <cellStyle name="Normal 4 2 3 3 2 2" xfId="4663"/>
    <cellStyle name="Normal 4 2 3 3 2 2 2" xfId="4664"/>
    <cellStyle name="Normal 4 2 3 3 2 3" xfId="4665"/>
    <cellStyle name="Normal 4 2 3 3 3" xfId="4666"/>
    <cellStyle name="Normal 4 2 3 3 3 2" xfId="4667"/>
    <cellStyle name="Normal 4 2 3 3 3 2 2" xfId="4668"/>
    <cellStyle name="Normal 4 2 3 3 3 3" xfId="4669"/>
    <cellStyle name="Normal 4 2 3 3 4" xfId="4670"/>
    <cellStyle name="Normal 4 2 3 3 4 2" xfId="4671"/>
    <cellStyle name="Normal 4 2 3 3 5" xfId="4672"/>
    <cellStyle name="Normal 4 2 3 4" xfId="4673"/>
    <cellStyle name="Normal 4 2 3 4 2" xfId="4674"/>
    <cellStyle name="Normal 4 2 3 4 2 2" xfId="4675"/>
    <cellStyle name="Normal 4 2 3 4 3" xfId="4676"/>
    <cellStyle name="Normal 4 2 3 5" xfId="4677"/>
    <cellStyle name="Normal 4 2 3 5 2" xfId="4678"/>
    <cellStyle name="Normal 4 2 3 5 2 2" xfId="4679"/>
    <cellStyle name="Normal 4 2 3 5 3" xfId="4680"/>
    <cellStyle name="Normal 4 2 3 6" xfId="4681"/>
    <cellStyle name="Normal 4 2 3 6 2" xfId="4682"/>
    <cellStyle name="Normal 4 2 3 7" xfId="4683"/>
    <cellStyle name="Normal 4 2 4" xfId="4684"/>
    <cellStyle name="Normal 4 2 4 2" xfId="4685"/>
    <cellStyle name="Normal 4 2 4 2 2" xfId="4686"/>
    <cellStyle name="Normal 4 2 4 2 2 2" xfId="4687"/>
    <cellStyle name="Normal 4 2 4 2 2 2 2" xfId="4688"/>
    <cellStyle name="Normal 4 2 4 2 2 3" xfId="4689"/>
    <cellStyle name="Normal 4 2 4 2 3" xfId="4690"/>
    <cellStyle name="Normal 4 2 4 2 3 2" xfId="4691"/>
    <cellStyle name="Normal 4 2 4 2 3 2 2" xfId="4692"/>
    <cellStyle name="Normal 4 2 4 2 3 3" xfId="4693"/>
    <cellStyle name="Normal 4 2 4 2 4" xfId="4694"/>
    <cellStyle name="Normal 4 2 4 2 4 2" xfId="4695"/>
    <cellStyle name="Normal 4 2 4 2 5" xfId="4696"/>
    <cellStyle name="Normal 4 2 4 3" xfId="4697"/>
    <cellStyle name="Normal 4 2 4 3 2" xfId="4698"/>
    <cellStyle name="Normal 4 2 4 3 2 2" xfId="4699"/>
    <cellStyle name="Normal 4 2 4 3 3" xfId="4700"/>
    <cellStyle name="Normal 4 2 4 4" xfId="4701"/>
    <cellStyle name="Normal 4 2 4 4 2" xfId="4702"/>
    <cellStyle name="Normal 4 2 4 4 2 2" xfId="4703"/>
    <cellStyle name="Normal 4 2 4 4 3" xfId="4704"/>
    <cellStyle name="Normal 4 2 4 5" xfId="4705"/>
    <cellStyle name="Normal 4 2 4 5 2" xfId="4706"/>
    <cellStyle name="Normal 4 2 4 6" xfId="4707"/>
    <cellStyle name="Normal 4 2 5" xfId="4708"/>
    <cellStyle name="Normal 4 2 5 2" xfId="4709"/>
    <cellStyle name="Normal 4 2 5 2 2" xfId="4710"/>
    <cellStyle name="Normal 4 2 5 2 2 2" xfId="4711"/>
    <cellStyle name="Normal 4 2 5 2 3" xfId="4712"/>
    <cellStyle name="Normal 4 2 5 3" xfId="4713"/>
    <cellStyle name="Normal 4 2 5 3 2" xfId="4714"/>
    <cellStyle name="Normal 4 2 5 3 2 2" xfId="4715"/>
    <cellStyle name="Normal 4 2 5 3 3" xfId="4716"/>
    <cellStyle name="Normal 4 2 5 4" xfId="4717"/>
    <cellStyle name="Normal 4 2 5 4 2" xfId="4718"/>
    <cellStyle name="Normal 4 2 5 5" xfId="4719"/>
    <cellStyle name="Normal 4 2 6" xfId="4720"/>
    <cellStyle name="Normal 4 2 6 2" xfId="4721"/>
    <cellStyle name="Normal 4 2 6 2 2" xfId="4722"/>
    <cellStyle name="Normal 4 2 6 3" xfId="4723"/>
    <cellStyle name="Normal 4 2 7" xfId="4724"/>
    <cellStyle name="Normal 4 2 7 2" xfId="4725"/>
    <cellStyle name="Normal 4 2 7 2 2" xfId="4726"/>
    <cellStyle name="Normal 4 2 7 3" xfId="4727"/>
    <cellStyle name="Normal 4 2 8" xfId="4728"/>
    <cellStyle name="Normal 4 2 8 2" xfId="4729"/>
    <cellStyle name="Normal 4 2 9" xfId="4730"/>
    <cellStyle name="Normal 4 3" xfId="4731"/>
    <cellStyle name="Normal 4 3 2" xfId="4732"/>
    <cellStyle name="Normal 4 3 2 2" xfId="4733"/>
    <cellStyle name="Normal 4 3 2 2 2" xfId="4734"/>
    <cellStyle name="Normal 4 3 2 2 2 2" xfId="4735"/>
    <cellStyle name="Normal 4 3 2 2 2 2 2" xfId="4736"/>
    <cellStyle name="Normal 4 3 2 2 2 3" xfId="4737"/>
    <cellStyle name="Normal 4 3 2 2 3" xfId="4738"/>
    <cellStyle name="Normal 4 3 2 2 3 2" xfId="4739"/>
    <cellStyle name="Normal 4 3 2 2 3 2 2" xfId="4740"/>
    <cellStyle name="Normal 4 3 2 2 3 3" xfId="4741"/>
    <cellStyle name="Normal 4 3 2 2 4" xfId="4742"/>
    <cellStyle name="Normal 4 3 2 2 4 2" xfId="4743"/>
    <cellStyle name="Normal 4 3 2 2 5" xfId="4744"/>
    <cellStyle name="Normal 4 3 2 3" xfId="4745"/>
    <cellStyle name="Normal 4 3 2 3 2" xfId="4746"/>
    <cellStyle name="Normal 4 3 2 3 2 2" xfId="4747"/>
    <cellStyle name="Normal 4 3 2 3 3" xfId="4748"/>
    <cellStyle name="Normal 4 3 2 4" xfId="4749"/>
    <cellStyle name="Normal 4 3 2 4 2" xfId="4750"/>
    <cellStyle name="Normal 4 3 2 4 2 2" xfId="4751"/>
    <cellStyle name="Normal 4 3 2 4 3" xfId="4752"/>
    <cellStyle name="Normal 4 3 2 5" xfId="4753"/>
    <cellStyle name="Normal 4 3 2 5 2" xfId="4754"/>
    <cellStyle name="Normal 4 3 2 6" xfId="4755"/>
    <cellStyle name="Normal 4 3 3" xfId="4756"/>
    <cellStyle name="Normal 4 3 3 2" xfId="4757"/>
    <cellStyle name="Normal 4 3 3 2 2" xfId="4758"/>
    <cellStyle name="Normal 4 3 3 2 2 2" xfId="4759"/>
    <cellStyle name="Normal 4 3 3 2 3" xfId="4760"/>
    <cellStyle name="Normal 4 3 3 3" xfId="4761"/>
    <cellStyle name="Normal 4 3 3 3 2" xfId="4762"/>
    <cellStyle name="Normal 4 3 3 3 2 2" xfId="4763"/>
    <cellStyle name="Normal 4 3 3 3 3" xfId="4764"/>
    <cellStyle name="Normal 4 3 3 4" xfId="4765"/>
    <cellStyle name="Normal 4 3 3 4 2" xfId="4766"/>
    <cellStyle name="Normal 4 3 3 5" xfId="4767"/>
    <cellStyle name="Normal 4 3 4" xfId="4768"/>
    <cellStyle name="Normal 4 3 4 2" xfId="4769"/>
    <cellStyle name="Normal 4 3 4 2 2" xfId="4770"/>
    <cellStyle name="Normal 4 3 4 3" xfId="4771"/>
    <cellStyle name="Normal 4 3 5" xfId="4772"/>
    <cellStyle name="Normal 4 3 5 2" xfId="4773"/>
    <cellStyle name="Normal 4 3 5 2 2" xfId="4774"/>
    <cellStyle name="Normal 4 3 5 3" xfId="4775"/>
    <cellStyle name="Normal 4 3 6" xfId="4776"/>
    <cellStyle name="Normal 4 3 6 2" xfId="4777"/>
    <cellStyle name="Normal 4 3 7" xfId="4778"/>
    <cellStyle name="Normal 4 4" xfId="4779"/>
    <cellStyle name="Normal 4 4 2" xfId="4780"/>
    <cellStyle name="Normal 4 4 2 2" xfId="4781"/>
    <cellStyle name="Normal 4 4 2 2 2" xfId="4782"/>
    <cellStyle name="Normal 4 4 2 2 2 2" xfId="4783"/>
    <cellStyle name="Normal 4 4 2 2 2 2 2" xfId="4784"/>
    <cellStyle name="Normal 4 4 2 2 2 3" xfId="4785"/>
    <cellStyle name="Normal 4 4 2 2 3" xfId="4786"/>
    <cellStyle name="Normal 4 4 2 2 3 2" xfId="4787"/>
    <cellStyle name="Normal 4 4 2 2 3 2 2" xfId="4788"/>
    <cellStyle name="Normal 4 4 2 2 3 3" xfId="4789"/>
    <cellStyle name="Normal 4 4 2 2 4" xfId="4790"/>
    <cellStyle name="Normal 4 4 2 2 4 2" xfId="4791"/>
    <cellStyle name="Normal 4 4 2 2 5" xfId="4792"/>
    <cellStyle name="Normal 4 4 2 3" xfId="4793"/>
    <cellStyle name="Normal 4 4 2 3 2" xfId="4794"/>
    <cellStyle name="Normal 4 4 2 3 2 2" xfId="4795"/>
    <cellStyle name="Normal 4 4 2 3 3" xfId="4796"/>
    <cellStyle name="Normal 4 4 2 4" xfId="4797"/>
    <cellStyle name="Normal 4 4 2 4 2" xfId="4798"/>
    <cellStyle name="Normal 4 4 2 4 2 2" xfId="4799"/>
    <cellStyle name="Normal 4 4 2 4 3" xfId="4800"/>
    <cellStyle name="Normal 4 4 2 5" xfId="4801"/>
    <cellStyle name="Normal 4 4 2 5 2" xfId="4802"/>
    <cellStyle name="Normal 4 4 2 6" xfId="4803"/>
    <cellStyle name="Normal 4 4 3" xfId="4804"/>
    <cellStyle name="Normal 4 4 3 2" xfId="4805"/>
    <cellStyle name="Normal 4 4 3 2 2" xfId="4806"/>
    <cellStyle name="Normal 4 4 3 2 2 2" xfId="4807"/>
    <cellStyle name="Normal 4 4 3 2 3" xfId="4808"/>
    <cellStyle name="Normal 4 4 3 3" xfId="4809"/>
    <cellStyle name="Normal 4 4 3 3 2" xfId="4810"/>
    <cellStyle name="Normal 4 4 3 3 2 2" xfId="4811"/>
    <cellStyle name="Normal 4 4 3 3 3" xfId="4812"/>
    <cellStyle name="Normal 4 4 3 4" xfId="4813"/>
    <cellStyle name="Normal 4 4 3 4 2" xfId="4814"/>
    <cellStyle name="Normal 4 4 3 5" xfId="4815"/>
    <cellStyle name="Normal 4 4 4" xfId="4816"/>
    <cellStyle name="Normal 4 4 4 2" xfId="4817"/>
    <cellStyle name="Normal 4 4 4 2 2" xfId="4818"/>
    <cellStyle name="Normal 4 4 4 3" xfId="4819"/>
    <cellStyle name="Normal 4 4 5" xfId="4820"/>
    <cellStyle name="Normal 4 4 5 2" xfId="4821"/>
    <cellStyle name="Normal 4 4 5 2 2" xfId="4822"/>
    <cellStyle name="Normal 4 4 5 3" xfId="4823"/>
    <cellStyle name="Normal 4 4 6" xfId="4824"/>
    <cellStyle name="Normal 4 4 6 2" xfId="4825"/>
    <cellStyle name="Normal 4 4 7" xfId="4826"/>
    <cellStyle name="Normal 4 5" xfId="4827"/>
    <cellStyle name="Normal 4 5 2" xfId="4828"/>
    <cellStyle name="Normal 4 5 2 2" xfId="4829"/>
    <cellStyle name="Normal 4 5 2 2 2" xfId="4830"/>
    <cellStyle name="Normal 4 5 2 2 2 2" xfId="4831"/>
    <cellStyle name="Normal 4 5 2 2 3" xfId="4832"/>
    <cellStyle name="Normal 4 5 2 3" xfId="4833"/>
    <cellStyle name="Normal 4 5 2 3 2" xfId="4834"/>
    <cellStyle name="Normal 4 5 2 3 2 2" xfId="4835"/>
    <cellStyle name="Normal 4 5 2 3 3" xfId="4836"/>
    <cellStyle name="Normal 4 5 2 4" xfId="4837"/>
    <cellStyle name="Normal 4 5 2 4 2" xfId="4838"/>
    <cellStyle name="Normal 4 5 2 5" xfId="4839"/>
    <cellStyle name="Normal 4 5 3" xfId="4840"/>
    <cellStyle name="Normal 4 5 3 2" xfId="4841"/>
    <cellStyle name="Normal 4 5 3 2 2" xfId="4842"/>
    <cellStyle name="Normal 4 5 3 3" xfId="4843"/>
    <cellStyle name="Normal 4 5 4" xfId="4844"/>
    <cellStyle name="Normal 4 5 4 2" xfId="4845"/>
    <cellStyle name="Normal 4 5 4 2 2" xfId="4846"/>
    <cellStyle name="Normal 4 5 4 3" xfId="4847"/>
    <cellStyle name="Normal 4 5 5" xfId="4848"/>
    <cellStyle name="Normal 4 5 5 2" xfId="4849"/>
    <cellStyle name="Normal 4 5 6" xfId="4850"/>
    <cellStyle name="Normal 4 6" xfId="4851"/>
    <cellStyle name="Normal 4 6 2" xfId="4852"/>
    <cellStyle name="Normal 4 6 2 2" xfId="4853"/>
    <cellStyle name="Normal 4 6 2 2 2" xfId="4854"/>
    <cellStyle name="Normal 4 6 2 3" xfId="4855"/>
    <cellStyle name="Normal 4 6 3" xfId="4856"/>
    <cellStyle name="Normal 4 6 3 2" xfId="4857"/>
    <cellStyle name="Normal 4 6 3 2 2" xfId="4858"/>
    <cellStyle name="Normal 4 6 3 3" xfId="4859"/>
    <cellStyle name="Normal 4 6 4" xfId="4860"/>
    <cellStyle name="Normal 4 6 4 2" xfId="4861"/>
    <cellStyle name="Normal 4 6 5" xfId="4862"/>
    <cellStyle name="Normal 4 7" xfId="4863"/>
    <cellStyle name="Normal 4 7 2" xfId="4864"/>
    <cellStyle name="Normal 4 7 2 2" xfId="4865"/>
    <cellStyle name="Normal 4 7 3" xfId="4866"/>
    <cellStyle name="Normal 4 8" xfId="4867"/>
    <cellStyle name="Normal 4 8 2" xfId="4868"/>
    <cellStyle name="Normal 4 8 2 2" xfId="4869"/>
    <cellStyle name="Normal 4 8 3" xfId="4870"/>
    <cellStyle name="Normal 4 9" xfId="4871"/>
    <cellStyle name="Normal 4 9 2" xfId="4872"/>
    <cellStyle name="Normal 40" xfId="4873"/>
    <cellStyle name="Normal 40 2" xfId="4874"/>
    <cellStyle name="Normal 40 2 2" xfId="4875"/>
    <cellStyle name="Normal 40 2 2 2" xfId="4876"/>
    <cellStyle name="Normal 40 2 2 2 2" xfId="4877"/>
    <cellStyle name="Normal 40 2 2 2 2 2" xfId="4878"/>
    <cellStyle name="Normal 40 2 2 2 2 2 2" xfId="4879"/>
    <cellStyle name="Normal 40 2 2 2 2 3" xfId="4880"/>
    <cellStyle name="Normal 40 2 2 2 3" xfId="4881"/>
    <cellStyle name="Normal 40 2 2 2 3 2" xfId="4882"/>
    <cellStyle name="Normal 40 2 2 2 3 2 2" xfId="4883"/>
    <cellStyle name="Normal 40 2 2 2 3 3" xfId="4884"/>
    <cellStyle name="Normal 40 2 2 2 4" xfId="4885"/>
    <cellStyle name="Normal 40 2 2 2 4 2" xfId="4886"/>
    <cellStyle name="Normal 40 2 2 2 5" xfId="4887"/>
    <cellStyle name="Normal 40 2 2 3" xfId="4888"/>
    <cellStyle name="Normal 40 2 2 3 2" xfId="4889"/>
    <cellStyle name="Normal 40 2 2 3 2 2" xfId="4890"/>
    <cellStyle name="Normal 40 2 2 3 3" xfId="4891"/>
    <cellStyle name="Normal 40 2 2 4" xfId="4892"/>
    <cellStyle name="Normal 40 2 2 4 2" xfId="4893"/>
    <cellStyle name="Normal 40 2 2 4 2 2" xfId="4894"/>
    <cellStyle name="Normal 40 2 2 4 3" xfId="4895"/>
    <cellStyle name="Normal 40 2 2 5" xfId="4896"/>
    <cellStyle name="Normal 40 2 2 5 2" xfId="4897"/>
    <cellStyle name="Normal 40 2 2 6" xfId="4898"/>
    <cellStyle name="Normal 40 2 3" xfId="4899"/>
    <cellStyle name="Normal 40 2 3 2" xfId="4900"/>
    <cellStyle name="Normal 40 2 3 2 2" xfId="4901"/>
    <cellStyle name="Normal 40 2 3 2 2 2" xfId="4902"/>
    <cellStyle name="Normal 40 2 3 2 3" xfId="4903"/>
    <cellStyle name="Normal 40 2 3 3" xfId="4904"/>
    <cellStyle name="Normal 40 2 3 3 2" xfId="4905"/>
    <cellStyle name="Normal 40 2 3 3 2 2" xfId="4906"/>
    <cellStyle name="Normal 40 2 3 3 3" xfId="4907"/>
    <cellStyle name="Normal 40 2 3 4" xfId="4908"/>
    <cellStyle name="Normal 40 2 3 4 2" xfId="4909"/>
    <cellStyle name="Normal 40 2 3 5" xfId="4910"/>
    <cellStyle name="Normal 40 2 4" xfId="4911"/>
    <cellStyle name="Normal 40 2 4 2" xfId="4912"/>
    <cellStyle name="Normal 40 2 4 2 2" xfId="4913"/>
    <cellStyle name="Normal 40 2 4 3" xfId="4914"/>
    <cellStyle name="Normal 40 2 5" xfId="4915"/>
    <cellStyle name="Normal 40 2 5 2" xfId="4916"/>
    <cellStyle name="Normal 40 2 5 2 2" xfId="4917"/>
    <cellStyle name="Normal 40 2 5 3" xfId="4918"/>
    <cellStyle name="Normal 40 2 6" xfId="4919"/>
    <cellStyle name="Normal 40 2 6 2" xfId="4920"/>
    <cellStyle name="Normal 40 2 7" xfId="4921"/>
    <cellStyle name="Normal 40 3" xfId="4922"/>
    <cellStyle name="Normal 40 3 2" xfId="4923"/>
    <cellStyle name="Normal 40 3 2 2" xfId="4924"/>
    <cellStyle name="Normal 40 3 2 2 2" xfId="4925"/>
    <cellStyle name="Normal 40 3 2 2 2 2" xfId="4926"/>
    <cellStyle name="Normal 40 3 2 2 3" xfId="4927"/>
    <cellStyle name="Normal 40 3 2 3" xfId="4928"/>
    <cellStyle name="Normal 40 3 2 3 2" xfId="4929"/>
    <cellStyle name="Normal 40 3 2 3 2 2" xfId="4930"/>
    <cellStyle name="Normal 40 3 2 3 3" xfId="4931"/>
    <cellStyle name="Normal 40 3 2 4" xfId="4932"/>
    <cellStyle name="Normal 40 3 2 4 2" xfId="4933"/>
    <cellStyle name="Normal 40 3 2 5" xfId="4934"/>
    <cellStyle name="Normal 40 3 3" xfId="4935"/>
    <cellStyle name="Normal 40 3 3 2" xfId="4936"/>
    <cellStyle name="Normal 40 3 3 2 2" xfId="4937"/>
    <cellStyle name="Normal 40 3 3 3" xfId="4938"/>
    <cellStyle name="Normal 40 3 4" xfId="4939"/>
    <cellStyle name="Normal 40 3 4 2" xfId="4940"/>
    <cellStyle name="Normal 40 3 4 2 2" xfId="4941"/>
    <cellStyle name="Normal 40 3 4 3" xfId="4942"/>
    <cellStyle name="Normal 40 3 5" xfId="4943"/>
    <cellStyle name="Normal 40 3 5 2" xfId="4944"/>
    <cellStyle name="Normal 40 3 6" xfId="4945"/>
    <cellStyle name="Normal 40 4" xfId="4946"/>
    <cellStyle name="Normal 40 4 2" xfId="4947"/>
    <cellStyle name="Normal 40 4 2 2" xfId="4948"/>
    <cellStyle name="Normal 40 4 2 2 2" xfId="4949"/>
    <cellStyle name="Normal 40 4 2 3" xfId="4950"/>
    <cellStyle name="Normal 40 4 3" xfId="4951"/>
    <cellStyle name="Normal 40 4 3 2" xfId="4952"/>
    <cellStyle name="Normal 40 4 3 2 2" xfId="4953"/>
    <cellStyle name="Normal 40 4 3 3" xfId="4954"/>
    <cellStyle name="Normal 40 4 4" xfId="4955"/>
    <cellStyle name="Normal 40 4 4 2" xfId="4956"/>
    <cellStyle name="Normal 40 4 5" xfId="4957"/>
    <cellStyle name="Normal 40 5" xfId="4958"/>
    <cellStyle name="Normal 40 5 2" xfId="4959"/>
    <cellStyle name="Normal 40 5 2 2" xfId="4960"/>
    <cellStyle name="Normal 40 5 3" xfId="4961"/>
    <cellStyle name="Normal 40 6" xfId="4962"/>
    <cellStyle name="Normal 40 6 2" xfId="4963"/>
    <cellStyle name="Normal 40 6 2 2" xfId="4964"/>
    <cellStyle name="Normal 40 6 3" xfId="4965"/>
    <cellStyle name="Normal 40 7" xfId="4966"/>
    <cellStyle name="Normal 40 7 2" xfId="4967"/>
    <cellStyle name="Normal 40 8" xfId="4968"/>
    <cellStyle name="Normal 41" xfId="4969"/>
    <cellStyle name="Normal 41 2" xfId="4970"/>
    <cellStyle name="Normal 41 2 2" xfId="4971"/>
    <cellStyle name="Normal 41 2 2 2" xfId="4972"/>
    <cellStyle name="Normal 41 2 2 2 2" xfId="4973"/>
    <cellStyle name="Normal 41 2 2 2 2 2" xfId="4974"/>
    <cellStyle name="Normal 41 2 2 2 2 2 2" xfId="4975"/>
    <cellStyle name="Normal 41 2 2 2 2 3" xfId="4976"/>
    <cellStyle name="Normal 41 2 2 2 3" xfId="4977"/>
    <cellStyle name="Normal 41 2 2 2 3 2" xfId="4978"/>
    <cellStyle name="Normal 41 2 2 2 3 2 2" xfId="4979"/>
    <cellStyle name="Normal 41 2 2 2 3 3" xfId="4980"/>
    <cellStyle name="Normal 41 2 2 2 4" xfId="4981"/>
    <cellStyle name="Normal 41 2 2 2 4 2" xfId="4982"/>
    <cellStyle name="Normal 41 2 2 2 5" xfId="4983"/>
    <cellStyle name="Normal 41 2 2 3" xfId="4984"/>
    <cellStyle name="Normal 41 2 2 3 2" xfId="4985"/>
    <cellStyle name="Normal 41 2 2 3 2 2" xfId="4986"/>
    <cellStyle name="Normal 41 2 2 3 3" xfId="4987"/>
    <cellStyle name="Normal 41 2 2 4" xfId="4988"/>
    <cellStyle name="Normal 41 2 2 4 2" xfId="4989"/>
    <cellStyle name="Normal 41 2 2 4 2 2" xfId="4990"/>
    <cellStyle name="Normal 41 2 2 4 3" xfId="4991"/>
    <cellStyle name="Normal 41 2 2 5" xfId="4992"/>
    <cellStyle name="Normal 41 2 2 5 2" xfId="4993"/>
    <cellStyle name="Normal 41 2 2 6" xfId="4994"/>
    <cellStyle name="Normal 41 2 3" xfId="4995"/>
    <cellStyle name="Normal 41 2 3 2" xfId="4996"/>
    <cellStyle name="Normal 41 2 3 2 2" xfId="4997"/>
    <cellStyle name="Normal 41 2 3 2 2 2" xfId="4998"/>
    <cellStyle name="Normal 41 2 3 2 3" xfId="4999"/>
    <cellStyle name="Normal 41 2 3 3" xfId="5000"/>
    <cellStyle name="Normal 41 2 3 3 2" xfId="5001"/>
    <cellStyle name="Normal 41 2 3 3 2 2" xfId="5002"/>
    <cellStyle name="Normal 41 2 3 3 3" xfId="5003"/>
    <cellStyle name="Normal 41 2 3 4" xfId="5004"/>
    <cellStyle name="Normal 41 2 3 4 2" xfId="5005"/>
    <cellStyle name="Normal 41 2 3 5" xfId="5006"/>
    <cellStyle name="Normal 41 2 4" xfId="5007"/>
    <cellStyle name="Normal 41 2 4 2" xfId="5008"/>
    <cellStyle name="Normal 41 2 4 2 2" xfId="5009"/>
    <cellStyle name="Normal 41 2 4 3" xfId="5010"/>
    <cellStyle name="Normal 41 2 5" xfId="5011"/>
    <cellStyle name="Normal 41 2 5 2" xfId="5012"/>
    <cellStyle name="Normal 41 2 5 2 2" xfId="5013"/>
    <cellStyle name="Normal 41 2 5 3" xfId="5014"/>
    <cellStyle name="Normal 41 2 6" xfId="5015"/>
    <cellStyle name="Normal 41 2 6 2" xfId="5016"/>
    <cellStyle name="Normal 41 2 7" xfId="5017"/>
    <cellStyle name="Normal 41 3" xfId="5018"/>
    <cellStyle name="Normal 41 3 2" xfId="5019"/>
    <cellStyle name="Normal 41 3 2 2" xfId="5020"/>
    <cellStyle name="Normal 41 3 2 2 2" xfId="5021"/>
    <cellStyle name="Normal 41 3 2 2 2 2" xfId="5022"/>
    <cellStyle name="Normal 41 3 2 2 3" xfId="5023"/>
    <cellStyle name="Normal 41 3 2 3" xfId="5024"/>
    <cellStyle name="Normal 41 3 2 3 2" xfId="5025"/>
    <cellStyle name="Normal 41 3 2 3 2 2" xfId="5026"/>
    <cellStyle name="Normal 41 3 2 3 3" xfId="5027"/>
    <cellStyle name="Normal 41 3 2 4" xfId="5028"/>
    <cellStyle name="Normal 41 3 2 4 2" xfId="5029"/>
    <cellStyle name="Normal 41 3 2 5" xfId="5030"/>
    <cellStyle name="Normal 41 3 3" xfId="5031"/>
    <cellStyle name="Normal 41 3 3 2" xfId="5032"/>
    <cellStyle name="Normal 41 3 3 2 2" xfId="5033"/>
    <cellStyle name="Normal 41 3 3 3" xfId="5034"/>
    <cellStyle name="Normal 41 3 4" xfId="5035"/>
    <cellStyle name="Normal 41 3 4 2" xfId="5036"/>
    <cellStyle name="Normal 41 3 4 2 2" xfId="5037"/>
    <cellStyle name="Normal 41 3 4 3" xfId="5038"/>
    <cellStyle name="Normal 41 3 5" xfId="5039"/>
    <cellStyle name="Normal 41 3 5 2" xfId="5040"/>
    <cellStyle name="Normal 41 3 6" xfId="5041"/>
    <cellStyle name="Normal 41 4" xfId="5042"/>
    <cellStyle name="Normal 41 4 2" xfId="5043"/>
    <cellStyle name="Normal 41 4 2 2" xfId="5044"/>
    <cellStyle name="Normal 41 4 2 2 2" xfId="5045"/>
    <cellStyle name="Normal 41 4 2 3" xfId="5046"/>
    <cellStyle name="Normal 41 4 3" xfId="5047"/>
    <cellStyle name="Normal 41 4 3 2" xfId="5048"/>
    <cellStyle name="Normal 41 4 3 2 2" xfId="5049"/>
    <cellStyle name="Normal 41 4 3 3" xfId="5050"/>
    <cellStyle name="Normal 41 4 4" xfId="5051"/>
    <cellStyle name="Normal 41 4 4 2" xfId="5052"/>
    <cellStyle name="Normal 41 4 5" xfId="5053"/>
    <cellStyle name="Normal 41 5" xfId="5054"/>
    <cellStyle name="Normal 41 5 2" xfId="5055"/>
    <cellStyle name="Normal 41 5 2 2" xfId="5056"/>
    <cellStyle name="Normal 41 5 3" xfId="5057"/>
    <cellStyle name="Normal 41 6" xfId="5058"/>
    <cellStyle name="Normal 41 6 2" xfId="5059"/>
    <cellStyle name="Normal 41 6 2 2" xfId="5060"/>
    <cellStyle name="Normal 41 6 3" xfId="5061"/>
    <cellStyle name="Normal 41 7" xfId="5062"/>
    <cellStyle name="Normal 41 7 2" xfId="5063"/>
    <cellStyle name="Normal 41 8" xfId="5064"/>
    <cellStyle name="Normal 42" xfId="5065"/>
    <cellStyle name="Normal 42 2" xfId="5066"/>
    <cellStyle name="Normal 42 2 2" xfId="5067"/>
    <cellStyle name="Normal 42 2 2 2" xfId="5068"/>
    <cellStyle name="Normal 42 2 2 2 2" xfId="5069"/>
    <cellStyle name="Normal 42 2 2 2 2 2" xfId="5070"/>
    <cellStyle name="Normal 42 2 2 2 2 2 2" xfId="5071"/>
    <cellStyle name="Normal 42 2 2 2 2 3" xfId="5072"/>
    <cellStyle name="Normal 42 2 2 2 3" xfId="5073"/>
    <cellStyle name="Normal 42 2 2 2 3 2" xfId="5074"/>
    <cellStyle name="Normal 42 2 2 2 3 2 2" xfId="5075"/>
    <cellStyle name="Normal 42 2 2 2 3 3" xfId="5076"/>
    <cellStyle name="Normal 42 2 2 2 4" xfId="5077"/>
    <cellStyle name="Normal 42 2 2 2 4 2" xfId="5078"/>
    <cellStyle name="Normal 42 2 2 2 5" xfId="5079"/>
    <cellStyle name="Normal 42 2 2 3" xfId="5080"/>
    <cellStyle name="Normal 42 2 2 3 2" xfId="5081"/>
    <cellStyle name="Normal 42 2 2 3 2 2" xfId="5082"/>
    <cellStyle name="Normal 42 2 2 3 3" xfId="5083"/>
    <cellStyle name="Normal 42 2 2 4" xfId="5084"/>
    <cellStyle name="Normal 42 2 2 4 2" xfId="5085"/>
    <cellStyle name="Normal 42 2 2 4 2 2" xfId="5086"/>
    <cellStyle name="Normal 42 2 2 4 3" xfId="5087"/>
    <cellStyle name="Normal 42 2 2 5" xfId="5088"/>
    <cellStyle name="Normal 42 2 2 5 2" xfId="5089"/>
    <cellStyle name="Normal 42 2 2 6" xfId="5090"/>
    <cellStyle name="Normal 42 2 3" xfId="5091"/>
    <cellStyle name="Normal 42 2 3 2" xfId="5092"/>
    <cellStyle name="Normal 42 2 3 2 2" xfId="5093"/>
    <cellStyle name="Normal 42 2 3 2 2 2" xfId="5094"/>
    <cellStyle name="Normal 42 2 3 2 3" xfId="5095"/>
    <cellStyle name="Normal 42 2 3 3" xfId="5096"/>
    <cellStyle name="Normal 42 2 3 3 2" xfId="5097"/>
    <cellStyle name="Normal 42 2 3 3 2 2" xfId="5098"/>
    <cellStyle name="Normal 42 2 3 3 3" xfId="5099"/>
    <cellStyle name="Normal 42 2 3 4" xfId="5100"/>
    <cellStyle name="Normal 42 2 3 4 2" xfId="5101"/>
    <cellStyle name="Normal 42 2 3 5" xfId="5102"/>
    <cellStyle name="Normal 42 2 4" xfId="5103"/>
    <cellStyle name="Normal 42 2 4 2" xfId="5104"/>
    <cellStyle name="Normal 42 2 4 2 2" xfId="5105"/>
    <cellStyle name="Normal 42 2 4 3" xfId="5106"/>
    <cellStyle name="Normal 42 2 5" xfId="5107"/>
    <cellStyle name="Normal 42 2 5 2" xfId="5108"/>
    <cellStyle name="Normal 42 2 5 2 2" xfId="5109"/>
    <cellStyle name="Normal 42 2 5 3" xfId="5110"/>
    <cellStyle name="Normal 42 2 6" xfId="5111"/>
    <cellStyle name="Normal 42 2 6 2" xfId="5112"/>
    <cellStyle name="Normal 42 2 7" xfId="5113"/>
    <cellStyle name="Normal 42 3" xfId="5114"/>
    <cellStyle name="Normal 42 3 2" xfId="5115"/>
    <cellStyle name="Normal 42 3 2 2" xfId="5116"/>
    <cellStyle name="Normal 42 3 2 2 2" xfId="5117"/>
    <cellStyle name="Normal 42 3 2 2 2 2" xfId="5118"/>
    <cellStyle name="Normal 42 3 2 2 3" xfId="5119"/>
    <cellStyle name="Normal 42 3 2 3" xfId="5120"/>
    <cellStyle name="Normal 42 3 2 3 2" xfId="5121"/>
    <cellStyle name="Normal 42 3 2 3 2 2" xfId="5122"/>
    <cellStyle name="Normal 42 3 2 3 3" xfId="5123"/>
    <cellStyle name="Normal 42 3 2 4" xfId="5124"/>
    <cellStyle name="Normal 42 3 2 4 2" xfId="5125"/>
    <cellStyle name="Normal 42 3 2 5" xfId="5126"/>
    <cellStyle name="Normal 42 3 3" xfId="5127"/>
    <cellStyle name="Normal 42 3 3 2" xfId="5128"/>
    <cellStyle name="Normal 42 3 3 2 2" xfId="5129"/>
    <cellStyle name="Normal 42 3 3 3" xfId="5130"/>
    <cellStyle name="Normal 42 3 4" xfId="5131"/>
    <cellStyle name="Normal 42 3 4 2" xfId="5132"/>
    <cellStyle name="Normal 42 3 4 2 2" xfId="5133"/>
    <cellStyle name="Normal 42 3 4 3" xfId="5134"/>
    <cellStyle name="Normal 42 3 5" xfId="5135"/>
    <cellStyle name="Normal 42 3 5 2" xfId="5136"/>
    <cellStyle name="Normal 42 3 6" xfId="5137"/>
    <cellStyle name="Normal 42 4" xfId="5138"/>
    <cellStyle name="Normal 42 4 2" xfId="5139"/>
    <cellStyle name="Normal 42 4 2 2" xfId="5140"/>
    <cellStyle name="Normal 42 4 2 2 2" xfId="5141"/>
    <cellStyle name="Normal 42 4 2 3" xfId="5142"/>
    <cellStyle name="Normal 42 4 3" xfId="5143"/>
    <cellStyle name="Normal 42 4 3 2" xfId="5144"/>
    <cellStyle name="Normal 42 4 3 2 2" xfId="5145"/>
    <cellStyle name="Normal 42 4 3 3" xfId="5146"/>
    <cellStyle name="Normal 42 4 4" xfId="5147"/>
    <cellStyle name="Normal 42 4 4 2" xfId="5148"/>
    <cellStyle name="Normal 42 4 5" xfId="5149"/>
    <cellStyle name="Normal 42 5" xfId="5150"/>
    <cellStyle name="Normal 42 5 2" xfId="5151"/>
    <cellStyle name="Normal 42 5 2 2" xfId="5152"/>
    <cellStyle name="Normal 42 5 3" xfId="5153"/>
    <cellStyle name="Normal 42 6" xfId="5154"/>
    <cellStyle name="Normal 42 6 2" xfId="5155"/>
    <cellStyle name="Normal 42 6 2 2" xfId="5156"/>
    <cellStyle name="Normal 42 6 3" xfId="5157"/>
    <cellStyle name="Normal 42 7" xfId="5158"/>
    <cellStyle name="Normal 42 7 2" xfId="5159"/>
    <cellStyle name="Normal 42 8" xfId="5160"/>
    <cellStyle name="Normal 43" xfId="5161"/>
    <cellStyle name="Normal 43 2" xfId="5162"/>
    <cellStyle name="Normal 43 2 2" xfId="5163"/>
    <cellStyle name="Normal 43 2 2 2" xfId="5164"/>
    <cellStyle name="Normal 43 2 2 2 2" xfId="5165"/>
    <cellStyle name="Normal 43 2 2 2 2 2" xfId="5166"/>
    <cellStyle name="Normal 43 2 2 2 3" xfId="5167"/>
    <cellStyle name="Normal 43 2 2 3" xfId="5168"/>
    <cellStyle name="Normal 43 2 2 3 2" xfId="5169"/>
    <cellStyle name="Normal 43 2 2 3 2 2" xfId="5170"/>
    <cellStyle name="Normal 43 2 2 3 3" xfId="5171"/>
    <cellStyle name="Normal 43 2 2 4" xfId="5172"/>
    <cellStyle name="Normal 43 2 2 4 2" xfId="5173"/>
    <cellStyle name="Normal 43 2 2 5" xfId="5174"/>
    <cellStyle name="Normal 43 2 3" xfId="5175"/>
    <cellStyle name="Normal 43 2 3 2" xfId="5176"/>
    <cellStyle name="Normal 43 2 3 2 2" xfId="5177"/>
    <cellStyle name="Normal 43 2 3 3" xfId="5178"/>
    <cellStyle name="Normal 43 2 4" xfId="5179"/>
    <cellStyle name="Normal 43 2 4 2" xfId="5180"/>
    <cellStyle name="Normal 43 2 4 2 2" xfId="5181"/>
    <cellStyle name="Normal 43 2 4 3" xfId="5182"/>
    <cellStyle name="Normal 43 2 5" xfId="5183"/>
    <cellStyle name="Normal 43 2 5 2" xfId="5184"/>
    <cellStyle name="Normal 43 2 6" xfId="5185"/>
    <cellStyle name="Normal 43 3" xfId="5186"/>
    <cellStyle name="Normal 43 3 2" xfId="5187"/>
    <cellStyle name="Normal 43 3 2 2" xfId="5188"/>
    <cellStyle name="Normal 43 3 2 2 2" xfId="5189"/>
    <cellStyle name="Normal 43 3 2 3" xfId="5190"/>
    <cellStyle name="Normal 43 3 3" xfId="5191"/>
    <cellStyle name="Normal 43 3 3 2" xfId="5192"/>
    <cellStyle name="Normal 43 3 3 2 2" xfId="5193"/>
    <cellStyle name="Normal 43 3 3 3" xfId="5194"/>
    <cellStyle name="Normal 43 3 4" xfId="5195"/>
    <cellStyle name="Normal 43 3 4 2" xfId="5196"/>
    <cellStyle name="Normal 43 3 5" xfId="5197"/>
    <cellStyle name="Normal 43 4" xfId="5198"/>
    <cellStyle name="Normal 43 4 2" xfId="5199"/>
    <cellStyle name="Normal 43 4 2 2" xfId="5200"/>
    <cellStyle name="Normal 43 4 3" xfId="5201"/>
    <cellStyle name="Normal 43 5" xfId="5202"/>
    <cellStyle name="Normal 43 5 2" xfId="5203"/>
    <cellStyle name="Normal 43 5 2 2" xfId="5204"/>
    <cellStyle name="Normal 43 5 3" xfId="5205"/>
    <cellStyle name="Normal 43 6" xfId="5206"/>
    <cellStyle name="Normal 43 6 2" xfId="5207"/>
    <cellStyle name="Normal 43 7" xfId="5208"/>
    <cellStyle name="Normal 44" xfId="5209"/>
    <cellStyle name="Normal 45" xfId="5210"/>
    <cellStyle name="Normal 45 2" xfId="5211"/>
    <cellStyle name="Normal 45 2 2" xfId="5212"/>
    <cellStyle name="Normal 45 2 2 2" xfId="5213"/>
    <cellStyle name="Normal 45 2 2 2 2" xfId="5214"/>
    <cellStyle name="Normal 45 2 2 2 2 2" xfId="5215"/>
    <cellStyle name="Normal 45 2 2 2 3" xfId="5216"/>
    <cellStyle name="Normal 45 2 2 3" xfId="5217"/>
    <cellStyle name="Normal 45 2 2 3 2" xfId="5218"/>
    <cellStyle name="Normal 45 2 2 3 2 2" xfId="5219"/>
    <cellStyle name="Normal 45 2 2 3 3" xfId="5220"/>
    <cellStyle name="Normal 45 2 2 4" xfId="5221"/>
    <cellStyle name="Normal 45 2 2 4 2" xfId="5222"/>
    <cellStyle name="Normal 45 2 2 5" xfId="5223"/>
    <cellStyle name="Normal 45 2 3" xfId="5224"/>
    <cellStyle name="Normal 45 2 3 2" xfId="5225"/>
    <cellStyle name="Normal 45 2 3 2 2" xfId="5226"/>
    <cellStyle name="Normal 45 2 3 3" xfId="5227"/>
    <cellStyle name="Normal 45 2 4" xfId="5228"/>
    <cellStyle name="Normal 45 2 4 2" xfId="5229"/>
    <cellStyle name="Normal 45 2 4 2 2" xfId="5230"/>
    <cellStyle name="Normal 45 2 4 3" xfId="5231"/>
    <cellStyle name="Normal 45 2 5" xfId="5232"/>
    <cellStyle name="Normal 45 2 5 2" xfId="5233"/>
    <cellStyle name="Normal 45 2 6" xfId="5234"/>
    <cellStyle name="Normal 45 3" xfId="5235"/>
    <cellStyle name="Normal 45 3 2" xfId="5236"/>
    <cellStyle name="Normal 45 3 2 2" xfId="5237"/>
    <cellStyle name="Normal 45 3 2 2 2" xfId="5238"/>
    <cellStyle name="Normal 45 3 2 3" xfId="5239"/>
    <cellStyle name="Normal 45 3 3" xfId="5240"/>
    <cellStyle name="Normal 45 3 3 2" xfId="5241"/>
    <cellStyle name="Normal 45 3 3 2 2" xfId="5242"/>
    <cellStyle name="Normal 45 3 3 3" xfId="5243"/>
    <cellStyle name="Normal 45 3 4" xfId="5244"/>
    <cellStyle name="Normal 45 3 4 2" xfId="5245"/>
    <cellStyle name="Normal 45 3 5" xfId="5246"/>
    <cellStyle name="Normal 45 4" xfId="5247"/>
    <cellStyle name="Normal 45 4 2" xfId="5248"/>
    <cellStyle name="Normal 45 4 2 2" xfId="5249"/>
    <cellStyle name="Normal 45 4 3" xfId="5250"/>
    <cellStyle name="Normal 45 5" xfId="5251"/>
    <cellStyle name="Normal 45 5 2" xfId="5252"/>
    <cellStyle name="Normal 45 5 2 2" xfId="5253"/>
    <cellStyle name="Normal 45 5 3" xfId="5254"/>
    <cellStyle name="Normal 45 6" xfId="5255"/>
    <cellStyle name="Normal 45 6 2" xfId="5256"/>
    <cellStyle name="Normal 45 7" xfId="5257"/>
    <cellStyle name="Normal 46" xfId="5258"/>
    <cellStyle name="Normal 46 2" xfId="5259"/>
    <cellStyle name="Normal 46 2 2" xfId="5260"/>
    <cellStyle name="Normal 46 2 2 2" xfId="5261"/>
    <cellStyle name="Normal 46 2 2 2 2" xfId="5262"/>
    <cellStyle name="Normal 46 2 2 2 2 2" xfId="5263"/>
    <cellStyle name="Normal 46 2 2 2 3" xfId="5264"/>
    <cellStyle name="Normal 46 2 2 3" xfId="5265"/>
    <cellStyle name="Normal 46 2 2 3 2" xfId="5266"/>
    <cellStyle name="Normal 46 2 2 3 2 2" xfId="5267"/>
    <cellStyle name="Normal 46 2 2 3 3" xfId="5268"/>
    <cellStyle name="Normal 46 2 2 4" xfId="5269"/>
    <cellStyle name="Normal 46 2 2 4 2" xfId="5270"/>
    <cellStyle name="Normal 46 2 2 5" xfId="5271"/>
    <cellStyle name="Normal 46 2 3" xfId="5272"/>
    <cellStyle name="Normal 46 2 3 2" xfId="5273"/>
    <cellStyle name="Normal 46 2 3 2 2" xfId="5274"/>
    <cellStyle name="Normal 46 2 3 3" xfId="5275"/>
    <cellStyle name="Normal 46 2 4" xfId="5276"/>
    <cellStyle name="Normal 46 2 4 2" xfId="5277"/>
    <cellStyle name="Normal 46 2 4 2 2" xfId="5278"/>
    <cellStyle name="Normal 46 2 4 3" xfId="5279"/>
    <cellStyle name="Normal 46 2 5" xfId="5280"/>
    <cellStyle name="Normal 46 2 5 2" xfId="5281"/>
    <cellStyle name="Normal 46 2 6" xfId="5282"/>
    <cellStyle name="Normal 46 3" xfId="5283"/>
    <cellStyle name="Normal 46 3 2" xfId="5284"/>
    <cellStyle name="Normal 46 3 2 2" xfId="5285"/>
    <cellStyle name="Normal 46 3 2 2 2" xfId="5286"/>
    <cellStyle name="Normal 46 3 2 3" xfId="5287"/>
    <cellStyle name="Normal 46 3 3" xfId="5288"/>
    <cellStyle name="Normal 46 3 3 2" xfId="5289"/>
    <cellStyle name="Normal 46 3 3 2 2" xfId="5290"/>
    <cellStyle name="Normal 46 3 3 3" xfId="5291"/>
    <cellStyle name="Normal 46 3 4" xfId="5292"/>
    <cellStyle name="Normal 46 3 4 2" xfId="5293"/>
    <cellStyle name="Normal 46 3 5" xfId="5294"/>
    <cellStyle name="Normal 46 4" xfId="5295"/>
    <cellStyle name="Normal 46 4 2" xfId="5296"/>
    <cellStyle name="Normal 46 4 2 2" xfId="5297"/>
    <cellStyle name="Normal 46 4 3" xfId="5298"/>
    <cellStyle name="Normal 46 5" xfId="5299"/>
    <cellStyle name="Normal 46 5 2" xfId="5300"/>
    <cellStyle name="Normal 46 5 2 2" xfId="5301"/>
    <cellStyle name="Normal 46 5 3" xfId="5302"/>
    <cellStyle name="Normal 46 6" xfId="5303"/>
    <cellStyle name="Normal 46 6 2" xfId="5304"/>
    <cellStyle name="Normal 46 7" xfId="5305"/>
    <cellStyle name="Normal 47" xfId="5306"/>
    <cellStyle name="Normal 48" xfId="5307"/>
    <cellStyle name="Normal 48 2" xfId="5308"/>
    <cellStyle name="Normal 48 2 2" xfId="5309"/>
    <cellStyle name="Normal 48 2 2 2" xfId="5310"/>
    <cellStyle name="Normal 48 2 2 2 2" xfId="5311"/>
    <cellStyle name="Normal 48 2 2 3" xfId="5312"/>
    <cellStyle name="Normal 48 2 3" xfId="5313"/>
    <cellStyle name="Normal 48 2 3 2" xfId="5314"/>
    <cellStyle name="Normal 48 2 3 2 2" xfId="5315"/>
    <cellStyle name="Normal 48 2 3 3" xfId="5316"/>
    <cellStyle name="Normal 48 2 4" xfId="5317"/>
    <cellStyle name="Normal 48 2 4 2" xfId="5318"/>
    <cellStyle name="Normal 48 2 5" xfId="5319"/>
    <cellStyle name="Normal 48 3" xfId="5320"/>
    <cellStyle name="Normal 48 3 2" xfId="5321"/>
    <cellStyle name="Normal 48 3 2 2" xfId="5322"/>
    <cellStyle name="Normal 48 3 3" xfId="5323"/>
    <cellStyle name="Normal 48 4" xfId="5324"/>
    <cellStyle name="Normal 48 4 2" xfId="5325"/>
    <cellStyle name="Normal 48 4 2 2" xfId="5326"/>
    <cellStyle name="Normal 48 4 3" xfId="5327"/>
    <cellStyle name="Normal 48 5" xfId="5328"/>
    <cellStyle name="Normal 48 5 2" xfId="5329"/>
    <cellStyle name="Normal 48 6" xfId="5330"/>
    <cellStyle name="Normal 48 7" xfId="5331"/>
    <cellStyle name="Normal 49" xfId="5332"/>
    <cellStyle name="Normal 49 2" xfId="5333"/>
    <cellStyle name="Normal 49 2 2" xfId="5334"/>
    <cellStyle name="Normal 49 2 2 2" xfId="5335"/>
    <cellStyle name="Normal 49 2 2 2 2" xfId="5336"/>
    <cellStyle name="Normal 49 2 2 3" xfId="5337"/>
    <cellStyle name="Normal 49 2 3" xfId="5338"/>
    <cellStyle name="Normal 49 2 3 2" xfId="5339"/>
    <cellStyle name="Normal 49 2 3 2 2" xfId="5340"/>
    <cellStyle name="Normal 49 2 3 3" xfId="5341"/>
    <cellStyle name="Normal 49 2 4" xfId="5342"/>
    <cellStyle name="Normal 49 2 4 2" xfId="5343"/>
    <cellStyle name="Normal 49 2 5" xfId="5344"/>
    <cellStyle name="Normal 49 3" xfId="5345"/>
    <cellStyle name="Normal 49 3 2" xfId="5346"/>
    <cellStyle name="Normal 49 3 2 2" xfId="5347"/>
    <cellStyle name="Normal 49 3 3" xfId="5348"/>
    <cellStyle name="Normal 49 4" xfId="5349"/>
    <cellStyle name="Normal 49 4 2" xfId="5350"/>
    <cellStyle name="Normal 49 4 2 2" xfId="5351"/>
    <cellStyle name="Normal 49 4 3" xfId="5352"/>
    <cellStyle name="Normal 49 5" xfId="5353"/>
    <cellStyle name="Normal 49 5 2" xfId="5354"/>
    <cellStyle name="Normal 49 6" xfId="5355"/>
    <cellStyle name="Normal 49 7" xfId="5356"/>
    <cellStyle name="Normal 5" xfId="5357"/>
    <cellStyle name="Normal 5 2" xfId="5358"/>
    <cellStyle name="Normal 5 2 2" xfId="5359"/>
    <cellStyle name="Normal 5 2 2 2" xfId="5360"/>
    <cellStyle name="Normal 5 2 2 2 2" xfId="5361"/>
    <cellStyle name="Normal 5 2 2 2 2 2" xfId="5362"/>
    <cellStyle name="Normal 5 2 2 2 2 2 2" xfId="5363"/>
    <cellStyle name="Normal 5 2 2 2 2 3" xfId="5364"/>
    <cellStyle name="Normal 5 2 2 2 3" xfId="5365"/>
    <cellStyle name="Normal 5 2 2 2 3 2" xfId="5366"/>
    <cellStyle name="Normal 5 2 2 2 3 2 2" xfId="5367"/>
    <cellStyle name="Normal 5 2 2 2 3 3" xfId="5368"/>
    <cellStyle name="Normal 5 2 2 2 4" xfId="5369"/>
    <cellStyle name="Normal 5 2 2 2 4 2" xfId="5370"/>
    <cellStyle name="Normal 5 2 2 2 5" xfId="5371"/>
    <cellStyle name="Normal 5 2 2 3" xfId="5372"/>
    <cellStyle name="Normal 5 2 2 3 2" xfId="5373"/>
    <cellStyle name="Normal 5 2 2 3 2 2" xfId="5374"/>
    <cellStyle name="Normal 5 2 2 3 3" xfId="5375"/>
    <cellStyle name="Normal 5 2 2 4" xfId="5376"/>
    <cellStyle name="Normal 5 2 2 4 2" xfId="5377"/>
    <cellStyle name="Normal 5 2 2 4 2 2" xfId="5378"/>
    <cellStyle name="Normal 5 2 2 4 3" xfId="5379"/>
    <cellStyle name="Normal 5 2 2 5" xfId="5380"/>
    <cellStyle name="Normal 5 2 2 5 2" xfId="5381"/>
    <cellStyle name="Normal 5 2 2 6" xfId="5382"/>
    <cellStyle name="Normal 5 2 3" xfId="5383"/>
    <cellStyle name="Normal 5 2 3 2" xfId="5384"/>
    <cellStyle name="Normal 5 2 3 2 2" xfId="5385"/>
    <cellStyle name="Normal 5 2 3 2 2 2" xfId="5386"/>
    <cellStyle name="Normal 5 2 3 2 3" xfId="5387"/>
    <cellStyle name="Normal 5 2 3 3" xfId="5388"/>
    <cellStyle name="Normal 5 2 3 3 2" xfId="5389"/>
    <cellStyle name="Normal 5 2 3 3 2 2" xfId="5390"/>
    <cellStyle name="Normal 5 2 3 3 3" xfId="5391"/>
    <cellStyle name="Normal 5 2 3 4" xfId="5392"/>
    <cellStyle name="Normal 5 2 3 4 2" xfId="5393"/>
    <cellStyle name="Normal 5 2 3 5" xfId="5394"/>
    <cellStyle name="Normal 5 2 4" xfId="5395"/>
    <cellStyle name="Normal 5 2 4 2" xfId="5396"/>
    <cellStyle name="Normal 5 2 4 2 2" xfId="5397"/>
    <cellStyle name="Normal 5 2 4 3" xfId="5398"/>
    <cellStyle name="Normal 5 2 5" xfId="5399"/>
    <cellStyle name="Normal 5 2 5 2" xfId="5400"/>
    <cellStyle name="Normal 5 2 5 2 2" xfId="5401"/>
    <cellStyle name="Normal 5 2 5 3" xfId="5402"/>
    <cellStyle name="Normal 5 2 6" xfId="5403"/>
    <cellStyle name="Normal 5 2 6 2" xfId="5404"/>
    <cellStyle name="Normal 5 2 7" xfId="5405"/>
    <cellStyle name="Normal 5 3" xfId="5406"/>
    <cellStyle name="Normal 5 3 2" xfId="5407"/>
    <cellStyle name="Normal 5 3 2 2" xfId="5408"/>
    <cellStyle name="Normal 5 3 2 2 2" xfId="5409"/>
    <cellStyle name="Normal 5 3 2 2 2 2" xfId="5410"/>
    <cellStyle name="Normal 5 3 2 2 2 2 2" xfId="5411"/>
    <cellStyle name="Normal 5 3 2 2 2 3" xfId="5412"/>
    <cellStyle name="Normal 5 3 2 2 3" xfId="5413"/>
    <cellStyle name="Normal 5 3 2 2 3 2" xfId="5414"/>
    <cellStyle name="Normal 5 3 2 2 3 2 2" xfId="5415"/>
    <cellStyle name="Normal 5 3 2 2 3 3" xfId="5416"/>
    <cellStyle name="Normal 5 3 2 2 4" xfId="5417"/>
    <cellStyle name="Normal 5 3 2 2 4 2" xfId="5418"/>
    <cellStyle name="Normal 5 3 2 2 5" xfId="5419"/>
    <cellStyle name="Normal 5 3 2 3" xfId="5420"/>
    <cellStyle name="Normal 5 3 2 3 2" xfId="5421"/>
    <cellStyle name="Normal 5 3 2 3 2 2" xfId="5422"/>
    <cellStyle name="Normal 5 3 2 3 3" xfId="5423"/>
    <cellStyle name="Normal 5 3 2 4" xfId="5424"/>
    <cellStyle name="Normal 5 3 2 4 2" xfId="5425"/>
    <cellStyle name="Normal 5 3 2 4 2 2" xfId="5426"/>
    <cellStyle name="Normal 5 3 2 4 3" xfId="5427"/>
    <cellStyle name="Normal 5 3 2 5" xfId="5428"/>
    <cellStyle name="Normal 5 3 2 5 2" xfId="5429"/>
    <cellStyle name="Normal 5 3 2 6" xfId="5430"/>
    <cellStyle name="Normal 5 3 3" xfId="5431"/>
    <cellStyle name="Normal 5 3 3 2" xfId="5432"/>
    <cellStyle name="Normal 5 3 3 2 2" xfId="5433"/>
    <cellStyle name="Normal 5 3 3 2 2 2" xfId="5434"/>
    <cellStyle name="Normal 5 3 3 2 3" xfId="5435"/>
    <cellStyle name="Normal 5 3 3 3" xfId="5436"/>
    <cellStyle name="Normal 5 3 3 3 2" xfId="5437"/>
    <cellStyle name="Normal 5 3 3 3 2 2" xfId="5438"/>
    <cellStyle name="Normal 5 3 3 3 3" xfId="5439"/>
    <cellStyle name="Normal 5 3 3 4" xfId="5440"/>
    <cellStyle name="Normal 5 3 3 4 2" xfId="5441"/>
    <cellStyle name="Normal 5 3 3 5" xfId="5442"/>
    <cellStyle name="Normal 5 3 4" xfId="5443"/>
    <cellStyle name="Normal 5 3 4 2" xfId="5444"/>
    <cellStyle name="Normal 5 3 4 2 2" xfId="5445"/>
    <cellStyle name="Normal 5 3 4 3" xfId="5446"/>
    <cellStyle name="Normal 5 3 5" xfId="5447"/>
    <cellStyle name="Normal 5 3 5 2" xfId="5448"/>
    <cellStyle name="Normal 5 3 5 2 2" xfId="5449"/>
    <cellStyle name="Normal 5 3 5 3" xfId="5450"/>
    <cellStyle name="Normal 5 3 6" xfId="5451"/>
    <cellStyle name="Normal 5 3 6 2" xfId="5452"/>
    <cellStyle name="Normal 5 3 7" xfId="5453"/>
    <cellStyle name="Normal 5 4" xfId="5454"/>
    <cellStyle name="Normal 5 4 2" xfId="5455"/>
    <cellStyle name="Normal 5 4 2 2" xfId="5456"/>
    <cellStyle name="Normal 5 4 2 2 2" xfId="5457"/>
    <cellStyle name="Normal 5 4 2 2 2 2" xfId="5458"/>
    <cellStyle name="Normal 5 4 2 2 3" xfId="5459"/>
    <cellStyle name="Normal 5 4 2 3" xfId="5460"/>
    <cellStyle name="Normal 5 4 2 3 2" xfId="5461"/>
    <cellStyle name="Normal 5 4 2 3 2 2" xfId="5462"/>
    <cellStyle name="Normal 5 4 2 3 3" xfId="5463"/>
    <cellStyle name="Normal 5 4 2 4" xfId="5464"/>
    <cellStyle name="Normal 5 4 2 4 2" xfId="5465"/>
    <cellStyle name="Normal 5 4 2 5" xfId="5466"/>
    <cellStyle name="Normal 5 4 3" xfId="5467"/>
    <cellStyle name="Normal 5 4 3 2" xfId="5468"/>
    <cellStyle name="Normal 5 4 3 2 2" xfId="5469"/>
    <cellStyle name="Normal 5 4 3 3" xfId="5470"/>
    <cellStyle name="Normal 5 4 4" xfId="5471"/>
    <cellStyle name="Normal 5 4 4 2" xfId="5472"/>
    <cellStyle name="Normal 5 4 4 2 2" xfId="5473"/>
    <cellStyle name="Normal 5 4 4 3" xfId="5474"/>
    <cellStyle name="Normal 5 4 5" xfId="5475"/>
    <cellStyle name="Normal 5 4 5 2" xfId="5476"/>
    <cellStyle name="Normal 5 4 6" xfId="5477"/>
    <cellStyle name="Normal 5 5" xfId="5478"/>
    <cellStyle name="Normal 5 5 2" xfId="5479"/>
    <cellStyle name="Normal 5 5 2 2" xfId="5480"/>
    <cellStyle name="Normal 5 5 2 2 2" xfId="5481"/>
    <cellStyle name="Normal 5 5 2 3" xfId="5482"/>
    <cellStyle name="Normal 5 5 3" xfId="5483"/>
    <cellStyle name="Normal 5 5 3 2" xfId="5484"/>
    <cellStyle name="Normal 5 5 3 2 2" xfId="5485"/>
    <cellStyle name="Normal 5 5 3 3" xfId="5486"/>
    <cellStyle name="Normal 5 5 4" xfId="5487"/>
    <cellStyle name="Normal 5 5 4 2" xfId="5488"/>
    <cellStyle name="Normal 5 5 5" xfId="5489"/>
    <cellStyle name="Normal 5 6" xfId="5490"/>
    <cellStyle name="Normal 5 6 2" xfId="5491"/>
    <cellStyle name="Normal 5 6 2 2" xfId="5492"/>
    <cellStyle name="Normal 5 6 3" xfId="5493"/>
    <cellStyle name="Normal 5 7" xfId="5494"/>
    <cellStyle name="Normal 5 7 2" xfId="5495"/>
    <cellStyle name="Normal 5 7 2 2" xfId="5496"/>
    <cellStyle name="Normal 5 7 3" xfId="5497"/>
    <cellStyle name="Normal 5 8" xfId="5498"/>
    <cellStyle name="Normal 5 8 2" xfId="5499"/>
    <cellStyle name="Normal 5 9" xfId="5500"/>
    <cellStyle name="Normal 50" xfId="5501"/>
    <cellStyle name="Normal 50 2" xfId="5502"/>
    <cellStyle name="Normal 50 2 2" xfId="5503"/>
    <cellStyle name="Normal 50 2 2 2" xfId="5504"/>
    <cellStyle name="Normal 50 2 2 2 2" xfId="5505"/>
    <cellStyle name="Normal 50 2 2 3" xfId="5506"/>
    <cellStyle name="Normal 50 2 3" xfId="5507"/>
    <cellStyle name="Normal 50 2 3 2" xfId="5508"/>
    <cellStyle name="Normal 50 2 3 2 2" xfId="5509"/>
    <cellStyle name="Normal 50 2 3 3" xfId="5510"/>
    <cellStyle name="Normal 50 2 4" xfId="5511"/>
    <cellStyle name="Normal 50 2 4 2" xfId="5512"/>
    <cellStyle name="Normal 50 2 5" xfId="5513"/>
    <cellStyle name="Normal 50 3" xfId="5514"/>
    <cellStyle name="Normal 50 3 2" xfId="5515"/>
    <cellStyle name="Normal 50 3 2 2" xfId="5516"/>
    <cellStyle name="Normal 50 3 3" xfId="5517"/>
    <cellStyle name="Normal 50 4" xfId="5518"/>
    <cellStyle name="Normal 50 4 2" xfId="5519"/>
    <cellStyle name="Normal 50 4 2 2" xfId="5520"/>
    <cellStyle name="Normal 50 4 3" xfId="5521"/>
    <cellStyle name="Normal 50 5" xfId="5522"/>
    <cellStyle name="Normal 50 5 2" xfId="5523"/>
    <cellStyle name="Normal 50 6" xfId="5524"/>
    <cellStyle name="Normal 50 7" xfId="5525"/>
    <cellStyle name="Normal 51" xfId="5526"/>
    <cellStyle name="Normal 51 2" xfId="5527"/>
    <cellStyle name="Normal 51 2 2" xfId="5528"/>
    <cellStyle name="Normal 51 2 2 2" xfId="5529"/>
    <cellStyle name="Normal 51 2 2 2 2" xfId="5530"/>
    <cellStyle name="Normal 51 2 2 3" xfId="5531"/>
    <cellStyle name="Normal 51 2 3" xfId="5532"/>
    <cellStyle name="Normal 51 2 3 2" xfId="5533"/>
    <cellStyle name="Normal 51 2 3 2 2" xfId="5534"/>
    <cellStyle name="Normal 51 2 3 3" xfId="5535"/>
    <cellStyle name="Normal 51 2 4" xfId="5536"/>
    <cellStyle name="Normal 51 2 4 2" xfId="5537"/>
    <cellStyle name="Normal 51 2 5" xfId="5538"/>
    <cellStyle name="Normal 51 3" xfId="5539"/>
    <cellStyle name="Normal 51 3 2" xfId="5540"/>
    <cellStyle name="Normal 51 3 2 2" xfId="5541"/>
    <cellStyle name="Normal 51 3 3" xfId="5542"/>
    <cellStyle name="Normal 51 4" xfId="5543"/>
    <cellStyle name="Normal 51 4 2" xfId="5544"/>
    <cellStyle name="Normal 51 4 2 2" xfId="5545"/>
    <cellStyle name="Normal 51 4 3" xfId="5546"/>
    <cellStyle name="Normal 51 5" xfId="5547"/>
    <cellStyle name="Normal 51 5 2" xfId="5548"/>
    <cellStyle name="Normal 51 6" xfId="5549"/>
    <cellStyle name="Normal 51 7" xfId="5550"/>
    <cellStyle name="Normal 51 8" xfId="5551"/>
    <cellStyle name="Normal 52" xfId="5552"/>
    <cellStyle name="Normal 52 2" xfId="5553"/>
    <cellStyle name="Normal 53" xfId="5554"/>
    <cellStyle name="Normal 53 2" xfId="5555"/>
    <cellStyle name="Normal 53 2 2" xfId="5556"/>
    <cellStyle name="Normal 53 2 2 2" xfId="5557"/>
    <cellStyle name="Normal 53 2 3" xfId="5558"/>
    <cellStyle name="Normal 53 3" xfId="5559"/>
    <cellStyle name="Normal 53 3 2" xfId="5560"/>
    <cellStyle name="Normal 53 3 2 2" xfId="5561"/>
    <cellStyle name="Normal 53 3 3" xfId="5562"/>
    <cellStyle name="Normal 53 4" xfId="5563"/>
    <cellStyle name="Normal 53 4 2" xfId="5564"/>
    <cellStyle name="Normal 53 5" xfId="5565"/>
    <cellStyle name="Normal 53 6" xfId="5566"/>
    <cellStyle name="Normal 54" xfId="5567"/>
    <cellStyle name="Normal 54 2" xfId="5568"/>
    <cellStyle name="Normal 54 2 2" xfId="5569"/>
    <cellStyle name="Normal 54 2 2 2" xfId="5570"/>
    <cellStyle name="Normal 54 2 3" xfId="5571"/>
    <cellStyle name="Normal 54 3" xfId="5572"/>
    <cellStyle name="Normal 54 3 2" xfId="5573"/>
    <cellStyle name="Normal 54 3 2 2" xfId="5574"/>
    <cellStyle name="Normal 54 3 3" xfId="5575"/>
    <cellStyle name="Normal 54 4" xfId="5576"/>
    <cellStyle name="Normal 54 4 2" xfId="5577"/>
    <cellStyle name="Normal 54 5" xfId="5578"/>
    <cellStyle name="Normal 54 6" xfId="5579"/>
    <cellStyle name="Normal 55" xfId="5580"/>
    <cellStyle name="Normal 55 2" xfId="5581"/>
    <cellStyle name="Normal 55 2 2" xfId="5582"/>
    <cellStyle name="Normal 55 2 2 2" xfId="5583"/>
    <cellStyle name="Normal 55 2 3" xfId="5584"/>
    <cellStyle name="Normal 55 3" xfId="5585"/>
    <cellStyle name="Normal 55 3 2" xfId="5586"/>
    <cellStyle name="Normal 55 3 2 2" xfId="5587"/>
    <cellStyle name="Normal 55 3 3" xfId="5588"/>
    <cellStyle name="Normal 55 4" xfId="5589"/>
    <cellStyle name="Normal 55 4 2" xfId="5590"/>
    <cellStyle name="Normal 55 5" xfId="5591"/>
    <cellStyle name="Normal 55 6" xfId="5592"/>
    <cellStyle name="Normal 56" xfId="5593"/>
    <cellStyle name="Normal 56 2" xfId="5594"/>
    <cellStyle name="Normal 56 2 2" xfId="5595"/>
    <cellStyle name="Normal 56 2 2 2" xfId="5596"/>
    <cellStyle name="Normal 56 2 3" xfId="5597"/>
    <cellStyle name="Normal 56 3" xfId="5598"/>
    <cellStyle name="Normal 56 3 2" xfId="5599"/>
    <cellStyle name="Normal 56 3 2 2" xfId="5600"/>
    <cellStyle name="Normal 56 3 3" xfId="5601"/>
    <cellStyle name="Normal 56 4" xfId="5602"/>
    <cellStyle name="Normal 56 4 2" xfId="5603"/>
    <cellStyle name="Normal 56 5" xfId="5604"/>
    <cellStyle name="Normal 56 6" xfId="5605"/>
    <cellStyle name="Normal 57" xfId="5606"/>
    <cellStyle name="Normal 58" xfId="5607"/>
    <cellStyle name="Normal 59" xfId="5608"/>
    <cellStyle name="Normal 6" xfId="5609"/>
    <cellStyle name="Normal 6 10" xfId="5610"/>
    <cellStyle name="Normal 6 2" xfId="5611"/>
    <cellStyle name="Normal 6 2 2" xfId="5612"/>
    <cellStyle name="Normal 6 2 2 2" xfId="5613"/>
    <cellStyle name="Normal 6 2 2 2 2" xfId="5614"/>
    <cellStyle name="Normal 6 2 2 2 2 2" xfId="5615"/>
    <cellStyle name="Normal 6 2 2 2 2 2 2" xfId="5616"/>
    <cellStyle name="Normal 6 2 2 2 2 2 2 2" xfId="5617"/>
    <cellStyle name="Normal 6 2 2 2 2 2 3" xfId="5618"/>
    <cellStyle name="Normal 6 2 2 2 2 3" xfId="5619"/>
    <cellStyle name="Normal 6 2 2 2 2 3 2" xfId="5620"/>
    <cellStyle name="Normal 6 2 2 2 2 3 2 2" xfId="5621"/>
    <cellStyle name="Normal 6 2 2 2 2 3 3" xfId="5622"/>
    <cellStyle name="Normal 6 2 2 2 2 4" xfId="5623"/>
    <cellStyle name="Normal 6 2 2 2 2 4 2" xfId="5624"/>
    <cellStyle name="Normal 6 2 2 2 2 5" xfId="5625"/>
    <cellStyle name="Normal 6 2 2 2 3" xfId="5626"/>
    <cellStyle name="Normal 6 2 2 2 3 2" xfId="5627"/>
    <cellStyle name="Normal 6 2 2 2 3 2 2" xfId="5628"/>
    <cellStyle name="Normal 6 2 2 2 3 3" xfId="5629"/>
    <cellStyle name="Normal 6 2 2 2 4" xfId="5630"/>
    <cellStyle name="Normal 6 2 2 2 4 2" xfId="5631"/>
    <cellStyle name="Normal 6 2 2 2 4 2 2" xfId="5632"/>
    <cellStyle name="Normal 6 2 2 2 4 3" xfId="5633"/>
    <cellStyle name="Normal 6 2 2 2 5" xfId="5634"/>
    <cellStyle name="Normal 6 2 2 2 5 2" xfId="5635"/>
    <cellStyle name="Normal 6 2 2 2 6" xfId="5636"/>
    <cellStyle name="Normal 6 2 2 3" xfId="5637"/>
    <cellStyle name="Normal 6 2 2 3 2" xfId="5638"/>
    <cellStyle name="Normal 6 2 2 3 2 2" xfId="5639"/>
    <cellStyle name="Normal 6 2 2 3 2 2 2" xfId="5640"/>
    <cellStyle name="Normal 6 2 2 3 2 3" xfId="5641"/>
    <cellStyle name="Normal 6 2 2 3 3" xfId="5642"/>
    <cellStyle name="Normal 6 2 2 3 3 2" xfId="5643"/>
    <cellStyle name="Normal 6 2 2 3 3 2 2" xfId="5644"/>
    <cellStyle name="Normal 6 2 2 3 3 3" xfId="5645"/>
    <cellStyle name="Normal 6 2 2 3 4" xfId="5646"/>
    <cellStyle name="Normal 6 2 2 3 4 2" xfId="5647"/>
    <cellStyle name="Normal 6 2 2 3 5" xfId="5648"/>
    <cellStyle name="Normal 6 2 2 4" xfId="5649"/>
    <cellStyle name="Normal 6 2 2 4 2" xfId="5650"/>
    <cellStyle name="Normal 6 2 2 4 2 2" xfId="5651"/>
    <cellStyle name="Normal 6 2 2 4 3" xfId="5652"/>
    <cellStyle name="Normal 6 2 2 5" xfId="5653"/>
    <cellStyle name="Normal 6 2 2 5 2" xfId="5654"/>
    <cellStyle name="Normal 6 2 2 5 2 2" xfId="5655"/>
    <cellStyle name="Normal 6 2 2 5 3" xfId="5656"/>
    <cellStyle name="Normal 6 2 2 6" xfId="5657"/>
    <cellStyle name="Normal 6 2 2 6 2" xfId="5658"/>
    <cellStyle name="Normal 6 2 2 7" xfId="5659"/>
    <cellStyle name="Normal 6 2 3" xfId="5660"/>
    <cellStyle name="Normal 6 2 3 2" xfId="5661"/>
    <cellStyle name="Normal 6 2 3 2 2" xfId="5662"/>
    <cellStyle name="Normal 6 2 3 2 2 2" xfId="5663"/>
    <cellStyle name="Normal 6 2 3 2 2 2 2" xfId="5664"/>
    <cellStyle name="Normal 6 2 3 2 2 3" xfId="5665"/>
    <cellStyle name="Normal 6 2 3 2 3" xfId="5666"/>
    <cellStyle name="Normal 6 2 3 2 3 2" xfId="5667"/>
    <cellStyle name="Normal 6 2 3 2 3 2 2" xfId="5668"/>
    <cellStyle name="Normal 6 2 3 2 3 3" xfId="5669"/>
    <cellStyle name="Normal 6 2 3 2 4" xfId="5670"/>
    <cellStyle name="Normal 6 2 3 2 4 2" xfId="5671"/>
    <cellStyle name="Normal 6 2 3 2 5" xfId="5672"/>
    <cellStyle name="Normal 6 2 3 3" xfId="5673"/>
    <cellStyle name="Normal 6 2 3 3 2" xfId="5674"/>
    <cellStyle name="Normal 6 2 3 3 2 2" xfId="5675"/>
    <cellStyle name="Normal 6 2 3 3 3" xfId="5676"/>
    <cellStyle name="Normal 6 2 3 4" xfId="5677"/>
    <cellStyle name="Normal 6 2 3 4 2" xfId="5678"/>
    <cellStyle name="Normal 6 2 3 4 2 2" xfId="5679"/>
    <cellStyle name="Normal 6 2 3 4 3" xfId="5680"/>
    <cellStyle name="Normal 6 2 3 5" xfId="5681"/>
    <cellStyle name="Normal 6 2 3 5 2" xfId="5682"/>
    <cellStyle name="Normal 6 2 3 6" xfId="5683"/>
    <cellStyle name="Normal 6 2 4" xfId="5684"/>
    <cellStyle name="Normal 6 2 4 2" xfId="5685"/>
    <cellStyle name="Normal 6 2 4 2 2" xfId="5686"/>
    <cellStyle name="Normal 6 2 4 2 2 2" xfId="5687"/>
    <cellStyle name="Normal 6 2 4 2 3" xfId="5688"/>
    <cellStyle name="Normal 6 2 4 3" xfId="5689"/>
    <cellStyle name="Normal 6 2 4 3 2" xfId="5690"/>
    <cellStyle name="Normal 6 2 4 3 2 2" xfId="5691"/>
    <cellStyle name="Normal 6 2 4 3 3" xfId="5692"/>
    <cellStyle name="Normal 6 2 4 4" xfId="5693"/>
    <cellStyle name="Normal 6 2 4 4 2" xfId="5694"/>
    <cellStyle name="Normal 6 2 4 5" xfId="5695"/>
    <cellStyle name="Normal 6 2 5" xfId="5696"/>
    <cellStyle name="Normal 6 2 5 2" xfId="5697"/>
    <cellStyle name="Normal 6 2 5 2 2" xfId="5698"/>
    <cellStyle name="Normal 6 2 5 3" xfId="5699"/>
    <cellStyle name="Normal 6 2 6" xfId="5700"/>
    <cellStyle name="Normal 6 2 6 2" xfId="5701"/>
    <cellStyle name="Normal 6 2 6 2 2" xfId="5702"/>
    <cellStyle name="Normal 6 2 6 3" xfId="5703"/>
    <cellStyle name="Normal 6 2 7" xfId="5704"/>
    <cellStyle name="Normal 6 2 7 2" xfId="5705"/>
    <cellStyle name="Normal 6 2 8" xfId="5706"/>
    <cellStyle name="Normal 6 3" xfId="5707"/>
    <cellStyle name="Normal 6 3 2" xfId="5708"/>
    <cellStyle name="Normal 6 3 2 2" xfId="5709"/>
    <cellStyle name="Normal 6 3 2 2 2" xfId="5710"/>
    <cellStyle name="Normal 6 3 2 2 2 2" xfId="5711"/>
    <cellStyle name="Normal 6 3 2 2 2 2 2" xfId="5712"/>
    <cellStyle name="Normal 6 3 2 2 2 3" xfId="5713"/>
    <cellStyle name="Normal 6 3 2 2 3" xfId="5714"/>
    <cellStyle name="Normal 6 3 2 2 3 2" xfId="5715"/>
    <cellStyle name="Normal 6 3 2 2 3 2 2" xfId="5716"/>
    <cellStyle name="Normal 6 3 2 2 3 3" xfId="5717"/>
    <cellStyle name="Normal 6 3 2 2 4" xfId="5718"/>
    <cellStyle name="Normal 6 3 2 2 4 2" xfId="5719"/>
    <cellStyle name="Normal 6 3 2 2 5" xfId="5720"/>
    <cellStyle name="Normal 6 3 2 3" xfId="5721"/>
    <cellStyle name="Normal 6 3 2 3 2" xfId="5722"/>
    <cellStyle name="Normal 6 3 2 3 2 2" xfId="5723"/>
    <cellStyle name="Normal 6 3 2 3 3" xfId="5724"/>
    <cellStyle name="Normal 6 3 2 4" xfId="5725"/>
    <cellStyle name="Normal 6 3 2 4 2" xfId="5726"/>
    <cellStyle name="Normal 6 3 2 4 2 2" xfId="5727"/>
    <cellStyle name="Normal 6 3 2 4 3" xfId="5728"/>
    <cellStyle name="Normal 6 3 2 5" xfId="5729"/>
    <cellStyle name="Normal 6 3 2 5 2" xfId="5730"/>
    <cellStyle name="Normal 6 3 2 6" xfId="5731"/>
    <cellStyle name="Normal 6 3 3" xfId="5732"/>
    <cellStyle name="Normal 6 3 3 2" xfId="5733"/>
    <cellStyle name="Normal 6 3 3 2 2" xfId="5734"/>
    <cellStyle name="Normal 6 3 3 2 2 2" xfId="5735"/>
    <cellStyle name="Normal 6 3 3 2 3" xfId="5736"/>
    <cellStyle name="Normal 6 3 3 3" xfId="5737"/>
    <cellStyle name="Normal 6 3 3 3 2" xfId="5738"/>
    <cellStyle name="Normal 6 3 3 3 2 2" xfId="5739"/>
    <cellStyle name="Normal 6 3 3 3 3" xfId="5740"/>
    <cellStyle name="Normal 6 3 3 4" xfId="5741"/>
    <cellStyle name="Normal 6 3 3 4 2" xfId="5742"/>
    <cellStyle name="Normal 6 3 3 5" xfId="5743"/>
    <cellStyle name="Normal 6 3 4" xfId="5744"/>
    <cellStyle name="Normal 6 3 4 2" xfId="5745"/>
    <cellStyle name="Normal 6 3 4 2 2" xfId="5746"/>
    <cellStyle name="Normal 6 3 4 3" xfId="5747"/>
    <cellStyle name="Normal 6 3 5" xfId="5748"/>
    <cellStyle name="Normal 6 3 5 2" xfId="5749"/>
    <cellStyle name="Normal 6 3 5 2 2" xfId="5750"/>
    <cellStyle name="Normal 6 3 5 3" xfId="5751"/>
    <cellStyle name="Normal 6 3 6" xfId="5752"/>
    <cellStyle name="Normal 6 3 6 2" xfId="5753"/>
    <cellStyle name="Normal 6 3 7" xfId="5754"/>
    <cellStyle name="Normal 6 4" xfId="5755"/>
    <cellStyle name="Normal 6 4 2" xfId="5756"/>
    <cellStyle name="Normal 6 4 2 2" xfId="5757"/>
    <cellStyle name="Normal 6 4 2 2 2" xfId="5758"/>
    <cellStyle name="Normal 6 4 2 2 2 2" xfId="5759"/>
    <cellStyle name="Normal 6 4 2 2 2 2 2" xfId="5760"/>
    <cellStyle name="Normal 6 4 2 2 2 3" xfId="5761"/>
    <cellStyle name="Normal 6 4 2 2 3" xfId="5762"/>
    <cellStyle name="Normal 6 4 2 2 3 2" xfId="5763"/>
    <cellStyle name="Normal 6 4 2 2 3 2 2" xfId="5764"/>
    <cellStyle name="Normal 6 4 2 2 3 3" xfId="5765"/>
    <cellStyle name="Normal 6 4 2 2 4" xfId="5766"/>
    <cellStyle name="Normal 6 4 2 2 4 2" xfId="5767"/>
    <cellStyle name="Normal 6 4 2 2 5" xfId="5768"/>
    <cellStyle name="Normal 6 4 2 3" xfId="5769"/>
    <cellStyle name="Normal 6 4 2 3 2" xfId="5770"/>
    <cellStyle name="Normal 6 4 2 3 2 2" xfId="5771"/>
    <cellStyle name="Normal 6 4 2 3 3" xfId="5772"/>
    <cellStyle name="Normal 6 4 2 4" xfId="5773"/>
    <cellStyle name="Normal 6 4 2 4 2" xfId="5774"/>
    <cellStyle name="Normal 6 4 2 4 2 2" xfId="5775"/>
    <cellStyle name="Normal 6 4 2 4 3" xfId="5776"/>
    <cellStyle name="Normal 6 4 2 5" xfId="5777"/>
    <cellStyle name="Normal 6 4 2 5 2" xfId="5778"/>
    <cellStyle name="Normal 6 4 2 6" xfId="5779"/>
    <cellStyle name="Normal 6 4 3" xfId="5780"/>
    <cellStyle name="Normal 6 4 3 2" xfId="5781"/>
    <cellStyle name="Normal 6 4 3 2 2" xfId="5782"/>
    <cellStyle name="Normal 6 4 3 2 2 2" xfId="5783"/>
    <cellStyle name="Normal 6 4 3 2 3" xfId="5784"/>
    <cellStyle name="Normal 6 4 3 3" xfId="5785"/>
    <cellStyle name="Normal 6 4 3 3 2" xfId="5786"/>
    <cellStyle name="Normal 6 4 3 3 2 2" xfId="5787"/>
    <cellStyle name="Normal 6 4 3 3 3" xfId="5788"/>
    <cellStyle name="Normal 6 4 3 4" xfId="5789"/>
    <cellStyle name="Normal 6 4 3 4 2" xfId="5790"/>
    <cellStyle name="Normal 6 4 3 5" xfId="5791"/>
    <cellStyle name="Normal 6 4 4" xfId="5792"/>
    <cellStyle name="Normal 6 4 4 2" xfId="5793"/>
    <cellStyle name="Normal 6 4 4 2 2" xfId="5794"/>
    <cellStyle name="Normal 6 4 4 3" xfId="5795"/>
    <cellStyle name="Normal 6 4 5" xfId="5796"/>
    <cellStyle name="Normal 6 4 5 2" xfId="5797"/>
    <cellStyle name="Normal 6 4 5 2 2" xfId="5798"/>
    <cellStyle name="Normal 6 4 5 3" xfId="5799"/>
    <cellStyle name="Normal 6 4 6" xfId="5800"/>
    <cellStyle name="Normal 6 4 6 2" xfId="5801"/>
    <cellStyle name="Normal 6 4 7" xfId="5802"/>
    <cellStyle name="Normal 6 5" xfId="5803"/>
    <cellStyle name="Normal 6 5 2" xfId="5804"/>
    <cellStyle name="Normal 6 5 2 2" xfId="5805"/>
    <cellStyle name="Normal 6 5 2 2 2" xfId="5806"/>
    <cellStyle name="Normal 6 5 2 2 2 2" xfId="5807"/>
    <cellStyle name="Normal 6 5 2 2 3" xfId="5808"/>
    <cellStyle name="Normal 6 5 2 3" xfId="5809"/>
    <cellStyle name="Normal 6 5 2 3 2" xfId="5810"/>
    <cellStyle name="Normal 6 5 2 3 2 2" xfId="5811"/>
    <cellStyle name="Normal 6 5 2 3 3" xfId="5812"/>
    <cellStyle name="Normal 6 5 2 4" xfId="5813"/>
    <cellStyle name="Normal 6 5 2 4 2" xfId="5814"/>
    <cellStyle name="Normal 6 5 2 5" xfId="5815"/>
    <cellStyle name="Normal 6 5 3" xfId="5816"/>
    <cellStyle name="Normal 6 5 3 2" xfId="5817"/>
    <cellStyle name="Normal 6 5 3 2 2" xfId="5818"/>
    <cellStyle name="Normal 6 5 3 3" xfId="5819"/>
    <cellStyle name="Normal 6 5 4" xfId="5820"/>
    <cellStyle name="Normal 6 5 4 2" xfId="5821"/>
    <cellStyle name="Normal 6 5 4 2 2" xfId="5822"/>
    <cellStyle name="Normal 6 5 4 3" xfId="5823"/>
    <cellStyle name="Normal 6 5 5" xfId="5824"/>
    <cellStyle name="Normal 6 5 5 2" xfId="5825"/>
    <cellStyle name="Normal 6 5 6" xfId="5826"/>
    <cellStyle name="Normal 6 6" xfId="5827"/>
    <cellStyle name="Normal 6 6 2" xfId="5828"/>
    <cellStyle name="Normal 6 6 2 2" xfId="5829"/>
    <cellStyle name="Normal 6 6 2 2 2" xfId="5830"/>
    <cellStyle name="Normal 6 6 2 3" xfId="5831"/>
    <cellStyle name="Normal 6 6 3" xfId="5832"/>
    <cellStyle name="Normal 6 6 3 2" xfId="5833"/>
    <cellStyle name="Normal 6 6 3 2 2" xfId="5834"/>
    <cellStyle name="Normal 6 6 3 3" xfId="5835"/>
    <cellStyle name="Normal 6 6 4" xfId="5836"/>
    <cellStyle name="Normal 6 6 4 2" xfId="5837"/>
    <cellStyle name="Normal 6 6 5" xfId="5838"/>
    <cellStyle name="Normal 6 7" xfId="5839"/>
    <cellStyle name="Normal 6 7 2" xfId="5840"/>
    <cellStyle name="Normal 6 7 2 2" xfId="5841"/>
    <cellStyle name="Normal 6 7 3" xfId="5842"/>
    <cellStyle name="Normal 6 8" xfId="5843"/>
    <cellStyle name="Normal 6 8 2" xfId="5844"/>
    <cellStyle name="Normal 6 8 2 2" xfId="5845"/>
    <cellStyle name="Normal 6 8 3" xfId="5846"/>
    <cellStyle name="Normal 6 9" xfId="5847"/>
    <cellStyle name="Normal 6 9 2" xfId="5848"/>
    <cellStyle name="Normal 60" xfId="5849"/>
    <cellStyle name="Normal 61" xfId="5850"/>
    <cellStyle name="Normal 62" xfId="5851"/>
    <cellStyle name="Normal 63" xfId="5852"/>
    <cellStyle name="Normal 64" xfId="5853"/>
    <cellStyle name="Normal 65" xfId="5854"/>
    <cellStyle name="Normal 66" xfId="5855"/>
    <cellStyle name="Normal 67" xfId="5856"/>
    <cellStyle name="Normal 68" xfId="5857"/>
    <cellStyle name="Normal 69" xfId="5858"/>
    <cellStyle name="Normal 7" xfId="5859"/>
    <cellStyle name="Normal 7 2" xfId="5860"/>
    <cellStyle name="Normal 7 2 2" xfId="5861"/>
    <cellStyle name="Normal 7 2 2 2" xfId="5862"/>
    <cellStyle name="Normal 7 2 2 2 2" xfId="5863"/>
    <cellStyle name="Normal 7 2 2 2 2 2" xfId="5864"/>
    <cellStyle name="Normal 7 2 2 2 2 2 2" xfId="5865"/>
    <cellStyle name="Normal 7 2 2 2 2 3" xfId="5866"/>
    <cellStyle name="Normal 7 2 2 2 3" xfId="5867"/>
    <cellStyle name="Normal 7 2 2 2 3 2" xfId="5868"/>
    <cellStyle name="Normal 7 2 2 2 3 2 2" xfId="5869"/>
    <cellStyle name="Normal 7 2 2 2 3 3" xfId="5870"/>
    <cellStyle name="Normal 7 2 2 2 4" xfId="5871"/>
    <cellStyle name="Normal 7 2 2 2 4 2" xfId="5872"/>
    <cellStyle name="Normal 7 2 2 2 5" xfId="5873"/>
    <cellStyle name="Normal 7 2 2 3" xfId="5874"/>
    <cellStyle name="Normal 7 2 2 3 2" xfId="5875"/>
    <cellStyle name="Normal 7 2 2 3 2 2" xfId="5876"/>
    <cellStyle name="Normal 7 2 2 3 3" xfId="5877"/>
    <cellStyle name="Normal 7 2 2 4" xfId="5878"/>
    <cellStyle name="Normal 7 2 2 4 2" xfId="5879"/>
    <cellStyle name="Normal 7 2 2 4 2 2" xfId="5880"/>
    <cellStyle name="Normal 7 2 2 4 3" xfId="5881"/>
    <cellStyle name="Normal 7 2 2 5" xfId="5882"/>
    <cellStyle name="Normal 7 2 2 5 2" xfId="5883"/>
    <cellStyle name="Normal 7 2 2 6" xfId="5884"/>
    <cellStyle name="Normal 7 2 3" xfId="5885"/>
    <cellStyle name="Normal 7 2 3 2" xfId="5886"/>
    <cellStyle name="Normal 7 2 3 2 2" xfId="5887"/>
    <cellStyle name="Normal 7 2 3 2 2 2" xfId="5888"/>
    <cellStyle name="Normal 7 2 3 2 3" xfId="5889"/>
    <cellStyle name="Normal 7 2 3 3" xfId="5890"/>
    <cellStyle name="Normal 7 2 3 3 2" xfId="5891"/>
    <cellStyle name="Normal 7 2 3 3 2 2" xfId="5892"/>
    <cellStyle name="Normal 7 2 3 3 3" xfId="5893"/>
    <cellStyle name="Normal 7 2 3 4" xfId="5894"/>
    <cellStyle name="Normal 7 2 3 4 2" xfId="5895"/>
    <cellStyle name="Normal 7 2 3 5" xfId="5896"/>
    <cellStyle name="Normal 7 2 4" xfId="5897"/>
    <cellStyle name="Normal 7 2 4 2" xfId="5898"/>
    <cellStyle name="Normal 7 2 4 2 2" xfId="5899"/>
    <cellStyle name="Normal 7 2 4 3" xfId="5900"/>
    <cellStyle name="Normal 7 2 5" xfId="5901"/>
    <cellStyle name="Normal 7 2 5 2" xfId="5902"/>
    <cellStyle name="Normal 7 2 5 2 2" xfId="5903"/>
    <cellStyle name="Normal 7 2 5 3" xfId="5904"/>
    <cellStyle name="Normal 7 2 6" xfId="5905"/>
    <cellStyle name="Normal 7 2 6 2" xfId="5906"/>
    <cellStyle name="Normal 7 2 7" xfId="5907"/>
    <cellStyle name="Normal 7 3" xfId="5908"/>
    <cellStyle name="Normal 7 3 2" xfId="5909"/>
    <cellStyle name="Normal 7 3 2 2" xfId="5910"/>
    <cellStyle name="Normal 7 3 2 2 2" xfId="5911"/>
    <cellStyle name="Normal 7 3 2 2 2 2" xfId="5912"/>
    <cellStyle name="Normal 7 3 2 2 2 2 2" xfId="5913"/>
    <cellStyle name="Normal 7 3 2 2 2 3" xfId="5914"/>
    <cellStyle name="Normal 7 3 2 2 3" xfId="5915"/>
    <cellStyle name="Normal 7 3 2 2 3 2" xfId="5916"/>
    <cellStyle name="Normal 7 3 2 2 3 2 2" xfId="5917"/>
    <cellStyle name="Normal 7 3 2 2 3 3" xfId="5918"/>
    <cellStyle name="Normal 7 3 2 2 4" xfId="5919"/>
    <cellStyle name="Normal 7 3 2 2 4 2" xfId="5920"/>
    <cellStyle name="Normal 7 3 2 2 5" xfId="5921"/>
    <cellStyle name="Normal 7 3 2 3" xfId="5922"/>
    <cellStyle name="Normal 7 3 2 3 2" xfId="5923"/>
    <cellStyle name="Normal 7 3 2 3 2 2" xfId="5924"/>
    <cellStyle name="Normal 7 3 2 3 3" xfId="5925"/>
    <cellStyle name="Normal 7 3 2 4" xfId="5926"/>
    <cellStyle name="Normal 7 3 2 4 2" xfId="5927"/>
    <cellStyle name="Normal 7 3 2 4 2 2" xfId="5928"/>
    <cellStyle name="Normal 7 3 2 4 3" xfId="5929"/>
    <cellStyle name="Normal 7 3 2 5" xfId="5930"/>
    <cellStyle name="Normal 7 3 2 5 2" xfId="5931"/>
    <cellStyle name="Normal 7 3 2 6" xfId="5932"/>
    <cellStyle name="Normal 7 3 3" xfId="5933"/>
    <cellStyle name="Normal 7 3 3 2" xfId="5934"/>
    <cellStyle name="Normal 7 3 3 2 2" xfId="5935"/>
    <cellStyle name="Normal 7 3 3 2 2 2" xfId="5936"/>
    <cellStyle name="Normal 7 3 3 2 3" xfId="5937"/>
    <cellStyle name="Normal 7 3 3 3" xfId="5938"/>
    <cellStyle name="Normal 7 3 3 3 2" xfId="5939"/>
    <cellStyle name="Normal 7 3 3 3 2 2" xfId="5940"/>
    <cellStyle name="Normal 7 3 3 3 3" xfId="5941"/>
    <cellStyle name="Normal 7 3 3 4" xfId="5942"/>
    <cellStyle name="Normal 7 3 3 4 2" xfId="5943"/>
    <cellStyle name="Normal 7 3 3 5" xfId="5944"/>
    <cellStyle name="Normal 7 3 4" xfId="5945"/>
    <cellStyle name="Normal 7 3 4 2" xfId="5946"/>
    <cellStyle name="Normal 7 3 4 2 2" xfId="5947"/>
    <cellStyle name="Normal 7 3 4 3" xfId="5948"/>
    <cellStyle name="Normal 7 3 5" xfId="5949"/>
    <cellStyle name="Normal 7 3 5 2" xfId="5950"/>
    <cellStyle name="Normal 7 3 5 2 2" xfId="5951"/>
    <cellStyle name="Normal 7 3 5 3" xfId="5952"/>
    <cellStyle name="Normal 7 3 6" xfId="5953"/>
    <cellStyle name="Normal 7 3 6 2" xfId="5954"/>
    <cellStyle name="Normal 7 3 7" xfId="5955"/>
    <cellStyle name="Normal 7 4" xfId="5956"/>
    <cellStyle name="Normal 7 4 2" xfId="5957"/>
    <cellStyle name="Normal 7 4 2 2" xfId="5958"/>
    <cellStyle name="Normal 7 4 2 2 2" xfId="5959"/>
    <cellStyle name="Normal 7 4 2 2 2 2" xfId="5960"/>
    <cellStyle name="Normal 7 4 2 2 3" xfId="5961"/>
    <cellStyle name="Normal 7 4 2 3" xfId="5962"/>
    <cellStyle name="Normal 7 4 2 3 2" xfId="5963"/>
    <cellStyle name="Normal 7 4 2 3 2 2" xfId="5964"/>
    <cellStyle name="Normal 7 4 2 3 3" xfId="5965"/>
    <cellStyle name="Normal 7 4 2 4" xfId="5966"/>
    <cellStyle name="Normal 7 4 2 4 2" xfId="5967"/>
    <cellStyle name="Normal 7 4 2 5" xfId="5968"/>
    <cellStyle name="Normal 7 4 3" xfId="5969"/>
    <cellStyle name="Normal 7 4 3 2" xfId="5970"/>
    <cellStyle name="Normal 7 4 3 2 2" xfId="5971"/>
    <cellStyle name="Normal 7 4 3 3" xfId="5972"/>
    <cellStyle name="Normal 7 4 4" xfId="5973"/>
    <cellStyle name="Normal 7 4 4 2" xfId="5974"/>
    <cellStyle name="Normal 7 4 4 2 2" xfId="5975"/>
    <cellStyle name="Normal 7 4 4 3" xfId="5976"/>
    <cellStyle name="Normal 7 4 5" xfId="5977"/>
    <cellStyle name="Normal 7 4 5 2" xfId="5978"/>
    <cellStyle name="Normal 7 4 6" xfId="5979"/>
    <cellStyle name="Normal 7 5" xfId="5980"/>
    <cellStyle name="Normal 7 5 2" xfId="5981"/>
    <cellStyle name="Normal 7 5 2 2" xfId="5982"/>
    <cellStyle name="Normal 7 5 2 2 2" xfId="5983"/>
    <cellStyle name="Normal 7 5 2 3" xfId="5984"/>
    <cellStyle name="Normal 7 5 3" xfId="5985"/>
    <cellStyle name="Normal 7 5 3 2" xfId="5986"/>
    <cellStyle name="Normal 7 5 3 2 2" xfId="5987"/>
    <cellStyle name="Normal 7 5 3 3" xfId="5988"/>
    <cellStyle name="Normal 7 5 4" xfId="5989"/>
    <cellStyle name="Normal 7 5 4 2" xfId="5990"/>
    <cellStyle name="Normal 7 5 5" xfId="5991"/>
    <cellStyle name="Normal 7 6" xfId="5992"/>
    <cellStyle name="Normal 7 6 2" xfId="5993"/>
    <cellStyle name="Normal 7 6 2 2" xfId="5994"/>
    <cellStyle name="Normal 7 6 3" xfId="5995"/>
    <cellStyle name="Normal 7 7" xfId="5996"/>
    <cellStyle name="Normal 7 7 2" xfId="5997"/>
    <cellStyle name="Normal 7 7 2 2" xfId="5998"/>
    <cellStyle name="Normal 7 7 3" xfId="5999"/>
    <cellStyle name="Normal 7 8" xfId="6000"/>
    <cellStyle name="Normal 7 8 2" xfId="6001"/>
    <cellStyle name="Normal 7 9" xfId="6002"/>
    <cellStyle name="Normal 70" xfId="6003"/>
    <cellStyle name="Normal 71" xfId="6004"/>
    <cellStyle name="Normal 72" xfId="6005"/>
    <cellStyle name="Normal 73" xfId="6006"/>
    <cellStyle name="Normal 74" xfId="6007"/>
    <cellStyle name="Normal 75" xfId="6008"/>
    <cellStyle name="Normal 76" xfId="6009"/>
    <cellStyle name="Normal 77" xfId="6010"/>
    <cellStyle name="Normal 78" xfId="6011"/>
    <cellStyle name="Normal 79" xfId="6012"/>
    <cellStyle name="Normal 8" xfId="6013"/>
    <cellStyle name="Normal 8 2" xfId="6014"/>
    <cellStyle name="Normal 8 2 2" xfId="6015"/>
    <cellStyle name="Normal 8 2 2 2" xfId="6016"/>
    <cellStyle name="Normal 8 2 2 2 2" xfId="6017"/>
    <cellStyle name="Normal 8 2 2 2 2 2" xfId="6018"/>
    <cellStyle name="Normal 8 2 2 2 2 2 2" xfId="6019"/>
    <cellStyle name="Normal 8 2 2 2 2 2 2 2" xfId="6020"/>
    <cellStyle name="Normal 8 2 2 2 2 2 3" xfId="6021"/>
    <cellStyle name="Normal 8 2 2 2 2 3" xfId="6022"/>
    <cellStyle name="Normal 8 2 2 2 2 3 2" xfId="6023"/>
    <cellStyle name="Normal 8 2 2 2 2 3 2 2" xfId="6024"/>
    <cellStyle name="Normal 8 2 2 2 2 3 3" xfId="6025"/>
    <cellStyle name="Normal 8 2 2 2 2 4" xfId="6026"/>
    <cellStyle name="Normal 8 2 2 2 2 4 2" xfId="6027"/>
    <cellStyle name="Normal 8 2 2 2 2 5" xfId="6028"/>
    <cellStyle name="Normal 8 2 2 2 3" xfId="6029"/>
    <cellStyle name="Normal 8 2 2 2 3 2" xfId="6030"/>
    <cellStyle name="Normal 8 2 2 2 3 2 2" xfId="6031"/>
    <cellStyle name="Normal 8 2 2 2 3 3" xfId="6032"/>
    <cellStyle name="Normal 8 2 2 2 4" xfId="6033"/>
    <cellStyle name="Normal 8 2 2 2 4 2" xfId="6034"/>
    <cellStyle name="Normal 8 2 2 2 4 2 2" xfId="6035"/>
    <cellStyle name="Normal 8 2 2 2 4 3" xfId="6036"/>
    <cellStyle name="Normal 8 2 2 2 5" xfId="6037"/>
    <cellStyle name="Normal 8 2 2 2 5 2" xfId="6038"/>
    <cellStyle name="Normal 8 2 2 2 6" xfId="6039"/>
    <cellStyle name="Normal 8 2 2 3" xfId="6040"/>
    <cellStyle name="Normal 8 2 2 3 2" xfId="6041"/>
    <cellStyle name="Normal 8 2 2 3 2 2" xfId="6042"/>
    <cellStyle name="Normal 8 2 2 3 2 2 2" xfId="6043"/>
    <cellStyle name="Normal 8 2 2 3 2 3" xfId="6044"/>
    <cellStyle name="Normal 8 2 2 3 3" xfId="6045"/>
    <cellStyle name="Normal 8 2 2 3 3 2" xfId="6046"/>
    <cellStyle name="Normal 8 2 2 3 3 2 2" xfId="6047"/>
    <cellStyle name="Normal 8 2 2 3 3 3" xfId="6048"/>
    <cellStyle name="Normal 8 2 2 3 4" xfId="6049"/>
    <cellStyle name="Normal 8 2 2 3 4 2" xfId="6050"/>
    <cellStyle name="Normal 8 2 2 3 5" xfId="6051"/>
    <cellStyle name="Normal 8 2 2 4" xfId="6052"/>
    <cellStyle name="Normal 8 2 2 4 2" xfId="6053"/>
    <cellStyle name="Normal 8 2 2 4 2 2" xfId="6054"/>
    <cellStyle name="Normal 8 2 2 4 3" xfId="6055"/>
    <cellStyle name="Normal 8 2 2 5" xfId="6056"/>
    <cellStyle name="Normal 8 2 2 5 2" xfId="6057"/>
    <cellStyle name="Normal 8 2 2 5 2 2" xfId="6058"/>
    <cellStyle name="Normal 8 2 2 5 3" xfId="6059"/>
    <cellStyle name="Normal 8 2 2 6" xfId="6060"/>
    <cellStyle name="Normal 8 2 2 6 2" xfId="6061"/>
    <cellStyle name="Normal 8 2 2 7" xfId="6062"/>
    <cellStyle name="Normal 8 2 3" xfId="6063"/>
    <cellStyle name="Normal 8 2 3 2" xfId="6064"/>
    <cellStyle name="Normal 8 2 3 2 2" xfId="6065"/>
    <cellStyle name="Normal 8 2 3 2 2 2" xfId="6066"/>
    <cellStyle name="Normal 8 2 3 2 2 2 2" xfId="6067"/>
    <cellStyle name="Normal 8 2 3 2 2 3" xfId="6068"/>
    <cellStyle name="Normal 8 2 3 2 3" xfId="6069"/>
    <cellStyle name="Normal 8 2 3 2 3 2" xfId="6070"/>
    <cellStyle name="Normal 8 2 3 2 3 2 2" xfId="6071"/>
    <cellStyle name="Normal 8 2 3 2 3 3" xfId="6072"/>
    <cellStyle name="Normal 8 2 3 2 4" xfId="6073"/>
    <cellStyle name="Normal 8 2 3 2 4 2" xfId="6074"/>
    <cellStyle name="Normal 8 2 3 2 5" xfId="6075"/>
    <cellStyle name="Normal 8 2 3 3" xfId="6076"/>
    <cellStyle name="Normal 8 2 3 3 2" xfId="6077"/>
    <cellStyle name="Normal 8 2 3 3 2 2" xfId="6078"/>
    <cellStyle name="Normal 8 2 3 3 3" xfId="6079"/>
    <cellStyle name="Normal 8 2 3 4" xfId="6080"/>
    <cellStyle name="Normal 8 2 3 4 2" xfId="6081"/>
    <cellStyle name="Normal 8 2 3 4 2 2" xfId="6082"/>
    <cellStyle name="Normal 8 2 3 4 3" xfId="6083"/>
    <cellStyle name="Normal 8 2 3 5" xfId="6084"/>
    <cellStyle name="Normal 8 2 3 5 2" xfId="6085"/>
    <cellStyle name="Normal 8 2 3 6" xfId="6086"/>
    <cellStyle name="Normal 8 2 4" xfId="6087"/>
    <cellStyle name="Normal 8 2 4 2" xfId="6088"/>
    <cellStyle name="Normal 8 2 4 2 2" xfId="6089"/>
    <cellStyle name="Normal 8 2 4 2 2 2" xfId="6090"/>
    <cellStyle name="Normal 8 2 4 2 3" xfId="6091"/>
    <cellStyle name="Normal 8 2 4 3" xfId="6092"/>
    <cellStyle name="Normal 8 2 4 3 2" xfId="6093"/>
    <cellStyle name="Normal 8 2 4 3 2 2" xfId="6094"/>
    <cellStyle name="Normal 8 2 4 3 3" xfId="6095"/>
    <cellStyle name="Normal 8 2 4 4" xfId="6096"/>
    <cellStyle name="Normal 8 2 4 4 2" xfId="6097"/>
    <cellStyle name="Normal 8 2 4 5" xfId="6098"/>
    <cellStyle name="Normal 8 2 5" xfId="6099"/>
    <cellStyle name="Normal 8 2 5 2" xfId="6100"/>
    <cellStyle name="Normal 8 2 5 2 2" xfId="6101"/>
    <cellStyle name="Normal 8 2 5 3" xfId="6102"/>
    <cellStyle name="Normal 8 2 6" xfId="6103"/>
    <cellStyle name="Normal 8 2 6 2" xfId="6104"/>
    <cellStyle name="Normal 8 2 6 2 2" xfId="6105"/>
    <cellStyle name="Normal 8 2 6 3" xfId="6106"/>
    <cellStyle name="Normal 8 2 7" xfId="6107"/>
    <cellStyle name="Normal 8 2 7 2" xfId="6108"/>
    <cellStyle name="Normal 8 2 8" xfId="6109"/>
    <cellStyle name="Normal 8 3" xfId="6110"/>
    <cellStyle name="Normal 8 3 2" xfId="6111"/>
    <cellStyle name="Normal 8 3 2 2" xfId="6112"/>
    <cellStyle name="Normal 8 3 2 2 2" xfId="6113"/>
    <cellStyle name="Normal 8 3 2 2 2 2" xfId="6114"/>
    <cellStyle name="Normal 8 3 2 2 2 2 2" xfId="6115"/>
    <cellStyle name="Normal 8 3 2 2 2 3" xfId="6116"/>
    <cellStyle name="Normal 8 3 2 2 3" xfId="6117"/>
    <cellStyle name="Normal 8 3 2 2 3 2" xfId="6118"/>
    <cellStyle name="Normal 8 3 2 2 3 2 2" xfId="6119"/>
    <cellStyle name="Normal 8 3 2 2 3 3" xfId="6120"/>
    <cellStyle name="Normal 8 3 2 2 4" xfId="6121"/>
    <cellStyle name="Normal 8 3 2 2 4 2" xfId="6122"/>
    <cellStyle name="Normal 8 3 2 2 5" xfId="6123"/>
    <cellStyle name="Normal 8 3 2 3" xfId="6124"/>
    <cellStyle name="Normal 8 3 2 3 2" xfId="6125"/>
    <cellStyle name="Normal 8 3 2 3 2 2" xfId="6126"/>
    <cellStyle name="Normal 8 3 2 3 3" xfId="6127"/>
    <cellStyle name="Normal 8 3 2 4" xfId="6128"/>
    <cellStyle name="Normal 8 3 2 4 2" xfId="6129"/>
    <cellStyle name="Normal 8 3 2 4 2 2" xfId="6130"/>
    <cellStyle name="Normal 8 3 2 4 3" xfId="6131"/>
    <cellStyle name="Normal 8 3 2 5" xfId="6132"/>
    <cellStyle name="Normal 8 3 2 5 2" xfId="6133"/>
    <cellStyle name="Normal 8 3 2 6" xfId="6134"/>
    <cellStyle name="Normal 8 3 3" xfId="6135"/>
    <cellStyle name="Normal 8 3 3 2" xfId="6136"/>
    <cellStyle name="Normal 8 3 3 2 2" xfId="6137"/>
    <cellStyle name="Normal 8 3 3 2 2 2" xfId="6138"/>
    <cellStyle name="Normal 8 3 3 2 3" xfId="6139"/>
    <cellStyle name="Normal 8 3 3 3" xfId="6140"/>
    <cellStyle name="Normal 8 3 3 3 2" xfId="6141"/>
    <cellStyle name="Normal 8 3 3 3 2 2" xfId="6142"/>
    <cellStyle name="Normal 8 3 3 3 3" xfId="6143"/>
    <cellStyle name="Normal 8 3 3 4" xfId="6144"/>
    <cellStyle name="Normal 8 3 3 4 2" xfId="6145"/>
    <cellStyle name="Normal 8 3 3 5" xfId="6146"/>
    <cellStyle name="Normal 8 3 4" xfId="6147"/>
    <cellStyle name="Normal 8 3 4 2" xfId="6148"/>
    <cellStyle name="Normal 8 3 4 2 2" xfId="6149"/>
    <cellStyle name="Normal 8 3 4 3" xfId="6150"/>
    <cellStyle name="Normal 8 3 5" xfId="6151"/>
    <cellStyle name="Normal 8 3 5 2" xfId="6152"/>
    <cellStyle name="Normal 8 3 5 2 2" xfId="6153"/>
    <cellStyle name="Normal 8 3 5 3" xfId="6154"/>
    <cellStyle name="Normal 8 3 6" xfId="6155"/>
    <cellStyle name="Normal 8 3 6 2" xfId="6156"/>
    <cellStyle name="Normal 8 3 7" xfId="6157"/>
    <cellStyle name="Normal 8 4" xfId="6158"/>
    <cellStyle name="Normal 8 4 2" xfId="6159"/>
    <cellStyle name="Normal 8 4 2 2" xfId="6160"/>
    <cellStyle name="Normal 8 4 2 2 2" xfId="6161"/>
    <cellStyle name="Normal 8 4 2 2 2 2" xfId="6162"/>
    <cellStyle name="Normal 8 4 2 2 3" xfId="6163"/>
    <cellStyle name="Normal 8 4 2 3" xfId="6164"/>
    <cellStyle name="Normal 8 4 2 3 2" xfId="6165"/>
    <cellStyle name="Normal 8 4 2 3 2 2" xfId="6166"/>
    <cellStyle name="Normal 8 4 2 3 3" xfId="6167"/>
    <cellStyle name="Normal 8 4 2 4" xfId="6168"/>
    <cellStyle name="Normal 8 4 2 4 2" xfId="6169"/>
    <cellStyle name="Normal 8 4 2 5" xfId="6170"/>
    <cellStyle name="Normal 8 4 3" xfId="6171"/>
    <cellStyle name="Normal 8 4 3 2" xfId="6172"/>
    <cellStyle name="Normal 8 4 3 2 2" xfId="6173"/>
    <cellStyle name="Normal 8 4 3 3" xfId="6174"/>
    <cellStyle name="Normal 8 4 4" xfId="6175"/>
    <cellStyle name="Normal 8 4 4 2" xfId="6176"/>
    <cellStyle name="Normal 8 4 4 2 2" xfId="6177"/>
    <cellStyle name="Normal 8 4 4 3" xfId="6178"/>
    <cellStyle name="Normal 8 4 5" xfId="6179"/>
    <cellStyle name="Normal 8 4 5 2" xfId="6180"/>
    <cellStyle name="Normal 8 4 6" xfId="6181"/>
    <cellStyle name="Normal 8 5" xfId="6182"/>
    <cellStyle name="Normal 8 5 2" xfId="6183"/>
    <cellStyle name="Normal 8 5 2 2" xfId="6184"/>
    <cellStyle name="Normal 8 5 2 2 2" xfId="6185"/>
    <cellStyle name="Normal 8 5 2 3" xfId="6186"/>
    <cellStyle name="Normal 8 5 3" xfId="6187"/>
    <cellStyle name="Normal 8 5 3 2" xfId="6188"/>
    <cellStyle name="Normal 8 5 3 2 2" xfId="6189"/>
    <cellStyle name="Normal 8 5 3 3" xfId="6190"/>
    <cellStyle name="Normal 8 5 4" xfId="6191"/>
    <cellStyle name="Normal 8 5 4 2" xfId="6192"/>
    <cellStyle name="Normal 8 5 5" xfId="6193"/>
    <cellStyle name="Normal 8 6" xfId="6194"/>
    <cellStyle name="Normal 8 6 2" xfId="6195"/>
    <cellStyle name="Normal 8 6 2 2" xfId="6196"/>
    <cellStyle name="Normal 8 6 3" xfId="6197"/>
    <cellStyle name="Normal 8 7" xfId="6198"/>
    <cellStyle name="Normal 8 7 2" xfId="6199"/>
    <cellStyle name="Normal 8 7 2 2" xfId="6200"/>
    <cellStyle name="Normal 8 7 3" xfId="6201"/>
    <cellStyle name="Normal 8 8" xfId="6202"/>
    <cellStyle name="Normal 8 8 2" xfId="6203"/>
    <cellStyle name="Normal 8 9" xfId="6204"/>
    <cellStyle name="Normal 80" xfId="6205"/>
    <cellStyle name="Normal 81" xfId="6206"/>
    <cellStyle name="Normal 82" xfId="6207"/>
    <cellStyle name="Normal 83" xfId="6208"/>
    <cellStyle name="Normal 84" xfId="6209"/>
    <cellStyle name="Normal 85" xfId="6210"/>
    <cellStyle name="Normal 86" xfId="6211"/>
    <cellStyle name="Normal 87" xfId="6212"/>
    <cellStyle name="Normal 88" xfId="6213"/>
    <cellStyle name="Normal 89" xfId="6214"/>
    <cellStyle name="Normal 9" xfId="6215"/>
    <cellStyle name="Normal 9 2" xfId="6216"/>
    <cellStyle name="Normal 9 2 2" xfId="6217"/>
    <cellStyle name="Normal 9 2 2 2" xfId="6218"/>
    <cellStyle name="Normal 9 2 2 2 2" xfId="6219"/>
    <cellStyle name="Normal 9 2 2 2 2 2" xfId="6220"/>
    <cellStyle name="Normal 9 2 2 2 2 2 2" xfId="6221"/>
    <cellStyle name="Normal 9 2 2 2 2 3" xfId="6222"/>
    <cellStyle name="Normal 9 2 2 2 3" xfId="6223"/>
    <cellStyle name="Normal 9 2 2 2 3 2" xfId="6224"/>
    <cellStyle name="Normal 9 2 2 2 3 2 2" xfId="6225"/>
    <cellStyle name="Normal 9 2 2 2 3 3" xfId="6226"/>
    <cellStyle name="Normal 9 2 2 2 4" xfId="6227"/>
    <cellStyle name="Normal 9 2 2 2 4 2" xfId="6228"/>
    <cellStyle name="Normal 9 2 2 2 5" xfId="6229"/>
    <cellStyle name="Normal 9 2 2 3" xfId="6230"/>
    <cellStyle name="Normal 9 2 2 3 2" xfId="6231"/>
    <cellStyle name="Normal 9 2 2 3 2 2" xfId="6232"/>
    <cellStyle name="Normal 9 2 2 3 3" xfId="6233"/>
    <cellStyle name="Normal 9 2 2 4" xfId="6234"/>
    <cellStyle name="Normal 9 2 2 4 2" xfId="6235"/>
    <cellStyle name="Normal 9 2 2 4 2 2" xfId="6236"/>
    <cellStyle name="Normal 9 2 2 4 3" xfId="6237"/>
    <cellStyle name="Normal 9 2 2 5" xfId="6238"/>
    <cellStyle name="Normal 9 2 2 5 2" xfId="6239"/>
    <cellStyle name="Normal 9 2 2 6" xfId="6240"/>
    <cellStyle name="Normal 9 2 3" xfId="6241"/>
    <cellStyle name="Normal 9 2 3 2" xfId="6242"/>
    <cellStyle name="Normal 9 2 3 2 2" xfId="6243"/>
    <cellStyle name="Normal 9 2 3 2 2 2" xfId="6244"/>
    <cellStyle name="Normal 9 2 3 2 3" xfId="6245"/>
    <cellStyle name="Normal 9 2 3 3" xfId="6246"/>
    <cellStyle name="Normal 9 2 3 3 2" xfId="6247"/>
    <cellStyle name="Normal 9 2 3 3 2 2" xfId="6248"/>
    <cellStyle name="Normal 9 2 3 3 3" xfId="6249"/>
    <cellStyle name="Normal 9 2 3 4" xfId="6250"/>
    <cellStyle name="Normal 9 2 3 4 2" xfId="6251"/>
    <cellStyle name="Normal 9 2 3 5" xfId="6252"/>
    <cellStyle name="Normal 9 2 4" xfId="6253"/>
    <cellStyle name="Normal 9 2 4 2" xfId="6254"/>
    <cellStyle name="Normal 9 2 4 2 2" xfId="6255"/>
    <cellStyle name="Normal 9 2 4 3" xfId="6256"/>
    <cellStyle name="Normal 9 2 5" xfId="6257"/>
    <cellStyle name="Normal 9 2 5 2" xfId="6258"/>
    <cellStyle name="Normal 9 2 5 2 2" xfId="6259"/>
    <cellStyle name="Normal 9 2 5 3" xfId="6260"/>
    <cellStyle name="Normal 9 2 6" xfId="6261"/>
    <cellStyle name="Normal 9 2 6 2" xfId="6262"/>
    <cellStyle name="Normal 9 2 7" xfId="6263"/>
    <cellStyle name="Normal 9 3" xfId="6264"/>
    <cellStyle name="Normal 9 3 2" xfId="6265"/>
    <cellStyle name="Normal 9 3 2 2" xfId="6266"/>
    <cellStyle name="Normal 9 3 2 2 2" xfId="6267"/>
    <cellStyle name="Normal 9 3 2 2 2 2" xfId="6268"/>
    <cellStyle name="Normal 9 3 2 2 2 2 2" xfId="6269"/>
    <cellStyle name="Normal 9 3 2 2 2 3" xfId="6270"/>
    <cellStyle name="Normal 9 3 2 2 3" xfId="6271"/>
    <cellStyle name="Normal 9 3 2 2 3 2" xfId="6272"/>
    <cellStyle name="Normal 9 3 2 2 3 2 2" xfId="6273"/>
    <cellStyle name="Normal 9 3 2 2 3 3" xfId="6274"/>
    <cellStyle name="Normal 9 3 2 2 4" xfId="6275"/>
    <cellStyle name="Normal 9 3 2 2 4 2" xfId="6276"/>
    <cellStyle name="Normal 9 3 2 2 5" xfId="6277"/>
    <cellStyle name="Normal 9 3 2 3" xfId="6278"/>
    <cellStyle name="Normal 9 3 2 3 2" xfId="6279"/>
    <cellStyle name="Normal 9 3 2 3 2 2" xfId="6280"/>
    <cellStyle name="Normal 9 3 2 3 3" xfId="6281"/>
    <cellStyle name="Normal 9 3 2 4" xfId="6282"/>
    <cellStyle name="Normal 9 3 2 4 2" xfId="6283"/>
    <cellStyle name="Normal 9 3 2 4 2 2" xfId="6284"/>
    <cellStyle name="Normal 9 3 2 4 3" xfId="6285"/>
    <cellStyle name="Normal 9 3 2 5" xfId="6286"/>
    <cellStyle name="Normal 9 3 2 5 2" xfId="6287"/>
    <cellStyle name="Normal 9 3 2 6" xfId="6288"/>
    <cellStyle name="Normal 9 3 3" xfId="6289"/>
    <cellStyle name="Normal 9 3 3 2" xfId="6290"/>
    <cellStyle name="Normal 9 3 3 2 2" xfId="6291"/>
    <cellStyle name="Normal 9 3 3 2 2 2" xfId="6292"/>
    <cellStyle name="Normal 9 3 3 2 3" xfId="6293"/>
    <cellStyle name="Normal 9 3 3 3" xfId="6294"/>
    <cellStyle name="Normal 9 3 3 3 2" xfId="6295"/>
    <cellStyle name="Normal 9 3 3 3 2 2" xfId="6296"/>
    <cellStyle name="Normal 9 3 3 3 3" xfId="6297"/>
    <cellStyle name="Normal 9 3 3 4" xfId="6298"/>
    <cellStyle name="Normal 9 3 3 4 2" xfId="6299"/>
    <cellStyle name="Normal 9 3 3 5" xfId="6300"/>
    <cellStyle name="Normal 9 3 4" xfId="6301"/>
    <cellStyle name="Normal 9 3 4 2" xfId="6302"/>
    <cellStyle name="Normal 9 3 4 2 2" xfId="6303"/>
    <cellStyle name="Normal 9 3 4 3" xfId="6304"/>
    <cellStyle name="Normal 9 3 5" xfId="6305"/>
    <cellStyle name="Normal 9 3 5 2" xfId="6306"/>
    <cellStyle name="Normal 9 3 5 2 2" xfId="6307"/>
    <cellStyle name="Normal 9 3 5 3" xfId="6308"/>
    <cellStyle name="Normal 9 3 6" xfId="6309"/>
    <cellStyle name="Normal 9 3 6 2" xfId="6310"/>
    <cellStyle name="Normal 9 3 7" xfId="6311"/>
    <cellStyle name="Normal 9 4" xfId="6312"/>
    <cellStyle name="Normal 9 4 2" xfId="6313"/>
    <cellStyle name="Normal 9 4 2 2" xfId="6314"/>
    <cellStyle name="Normal 9 4 2 2 2" xfId="6315"/>
    <cellStyle name="Normal 9 4 2 2 2 2" xfId="6316"/>
    <cellStyle name="Normal 9 4 2 2 3" xfId="6317"/>
    <cellStyle name="Normal 9 4 2 3" xfId="6318"/>
    <cellStyle name="Normal 9 4 2 3 2" xfId="6319"/>
    <cellStyle name="Normal 9 4 2 3 2 2" xfId="6320"/>
    <cellStyle name="Normal 9 4 2 3 3" xfId="6321"/>
    <cellStyle name="Normal 9 4 2 4" xfId="6322"/>
    <cellStyle name="Normal 9 4 2 4 2" xfId="6323"/>
    <cellStyle name="Normal 9 4 2 5" xfId="6324"/>
    <cellStyle name="Normal 9 4 3" xfId="6325"/>
    <cellStyle name="Normal 9 4 3 2" xfId="6326"/>
    <cellStyle name="Normal 9 4 3 2 2" xfId="6327"/>
    <cellStyle name="Normal 9 4 3 3" xfId="6328"/>
    <cellStyle name="Normal 9 4 4" xfId="6329"/>
    <cellStyle name="Normal 9 4 4 2" xfId="6330"/>
    <cellStyle name="Normal 9 4 4 2 2" xfId="6331"/>
    <cellStyle name="Normal 9 4 4 3" xfId="6332"/>
    <cellStyle name="Normal 9 4 5" xfId="6333"/>
    <cellStyle name="Normal 9 4 5 2" xfId="6334"/>
    <cellStyle name="Normal 9 4 6" xfId="6335"/>
    <cellStyle name="Normal 9 5" xfId="6336"/>
    <cellStyle name="Normal 9 5 2" xfId="6337"/>
    <cellStyle name="Normal 9 5 2 2" xfId="6338"/>
    <cellStyle name="Normal 9 5 2 2 2" xfId="6339"/>
    <cellStyle name="Normal 9 5 2 3" xfId="6340"/>
    <cellStyle name="Normal 9 5 3" xfId="6341"/>
    <cellStyle name="Normal 9 5 3 2" xfId="6342"/>
    <cellStyle name="Normal 9 5 3 2 2" xfId="6343"/>
    <cellStyle name="Normal 9 5 3 3" xfId="6344"/>
    <cellStyle name="Normal 9 5 4" xfId="6345"/>
    <cellStyle name="Normal 9 5 4 2" xfId="6346"/>
    <cellStyle name="Normal 9 5 5" xfId="6347"/>
    <cellStyle name="Normal 9 6" xfId="6348"/>
    <cellStyle name="Normal 9 6 2" xfId="6349"/>
    <cellStyle name="Normal 9 6 2 2" xfId="6350"/>
    <cellStyle name="Normal 9 6 3" xfId="6351"/>
    <cellStyle name="Normal 9 7" xfId="6352"/>
    <cellStyle name="Normal 9 7 2" xfId="6353"/>
    <cellStyle name="Normal 9 7 2 2" xfId="6354"/>
    <cellStyle name="Normal 9 7 3" xfId="6355"/>
    <cellStyle name="Normal 9 8" xfId="6356"/>
    <cellStyle name="Normal 9 8 2" xfId="6357"/>
    <cellStyle name="Normal 9 9" xfId="6358"/>
    <cellStyle name="Normal 90" xfId="6359"/>
    <cellStyle name="Normal 91" xfId="6360"/>
    <cellStyle name="Normal 92" xfId="6361"/>
    <cellStyle name="Normal 93" xfId="6362"/>
    <cellStyle name="Normal 94" xfId="6363"/>
    <cellStyle name="Normal 95" xfId="6364"/>
    <cellStyle name="Normal 96" xfId="6365"/>
    <cellStyle name="Normal 97" xfId="6366"/>
    <cellStyle name="Normal 98" xfId="6367"/>
    <cellStyle name="Normal 99" xfId="6368"/>
    <cellStyle name="Note 2" xfId="48"/>
    <cellStyle name="Note 2 2" xfId="6369"/>
    <cellStyle name="Note 2 2 2" xfId="6370"/>
    <cellStyle name="Note 2 2 2 2" xfId="6371"/>
    <cellStyle name="Note 2 2 2 2 2" xfId="6372"/>
    <cellStyle name="Note 2 2 2 3" xfId="6373"/>
    <cellStyle name="Note 2 2 3" xfId="6374"/>
    <cellStyle name="Note 2 2 3 2" xfId="6375"/>
    <cellStyle name="Note 2 2 3 2 2" xfId="6376"/>
    <cellStyle name="Note 2 2 3 3" xfId="6377"/>
    <cellStyle name="Note 2 2 4" xfId="6378"/>
    <cellStyle name="Note 2 2 4 2" xfId="6379"/>
    <cellStyle name="Note 2 2 5" xfId="6380"/>
    <cellStyle name="Note 2 3" xfId="6381"/>
    <cellStyle name="Note 2 3 2" xfId="6382"/>
    <cellStyle name="Note 2 3 2 2" xfId="6383"/>
    <cellStyle name="Note 2 3 3" xfId="6384"/>
    <cellStyle name="Note 2 4" xfId="6385"/>
    <cellStyle name="Note 2 4 2" xfId="6386"/>
    <cellStyle name="Note 2 4 2 2" xfId="6387"/>
    <cellStyle name="Note 2 4 3" xfId="6388"/>
    <cellStyle name="Note 2 5" xfId="6389"/>
    <cellStyle name="Note 2 5 2" xfId="6390"/>
    <cellStyle name="Note 2 6" xfId="6391"/>
    <cellStyle name="Output 2" xfId="49"/>
    <cellStyle name="Percent" xfId="50" builtinId="5"/>
    <cellStyle name="Percent 10" xfId="6392"/>
    <cellStyle name="Percent 2" xfId="51"/>
    <cellStyle name="Percent 2 2" xfId="52"/>
    <cellStyle name="Percent 2 2 2" xfId="6393"/>
    <cellStyle name="Percent 2 2 3" xfId="6394"/>
    <cellStyle name="Percent 2 2 3 2" xfId="6395"/>
    <cellStyle name="Percent 2 2 3 2 2" xfId="6396"/>
    <cellStyle name="Percent 2 2 3 2 2 2" xfId="6397"/>
    <cellStyle name="Percent 2 2 3 2 2 2 2" xfId="6398"/>
    <cellStyle name="Percent 2 2 3 2 2 2 2 2" xfId="6399"/>
    <cellStyle name="Percent 2 2 3 2 2 2 3" xfId="6400"/>
    <cellStyle name="Percent 2 2 3 2 2 3" xfId="6401"/>
    <cellStyle name="Percent 2 2 3 2 2 3 2" xfId="6402"/>
    <cellStyle name="Percent 2 2 3 2 2 3 2 2" xfId="6403"/>
    <cellStyle name="Percent 2 2 3 2 2 3 3" xfId="6404"/>
    <cellStyle name="Percent 2 2 3 2 2 4" xfId="6405"/>
    <cellStyle name="Percent 2 2 3 2 2 4 2" xfId="6406"/>
    <cellStyle name="Percent 2 2 3 2 2 5" xfId="6407"/>
    <cellStyle name="Percent 2 2 3 2 3" xfId="6408"/>
    <cellStyle name="Percent 2 2 3 2 3 2" xfId="6409"/>
    <cellStyle name="Percent 2 2 3 2 3 2 2" xfId="6410"/>
    <cellStyle name="Percent 2 2 3 2 3 3" xfId="6411"/>
    <cellStyle name="Percent 2 2 3 2 4" xfId="6412"/>
    <cellStyle name="Percent 2 2 3 2 4 2" xfId="6413"/>
    <cellStyle name="Percent 2 2 3 2 4 2 2" xfId="6414"/>
    <cellStyle name="Percent 2 2 3 2 4 3" xfId="6415"/>
    <cellStyle name="Percent 2 2 3 2 5" xfId="6416"/>
    <cellStyle name="Percent 2 2 3 2 5 2" xfId="6417"/>
    <cellStyle name="Percent 2 2 3 2 6" xfId="6418"/>
    <cellStyle name="Percent 2 2 3 3" xfId="6419"/>
    <cellStyle name="Percent 2 2 3 3 2" xfId="6420"/>
    <cellStyle name="Percent 2 2 3 3 2 2" xfId="6421"/>
    <cellStyle name="Percent 2 2 3 3 2 2 2" xfId="6422"/>
    <cellStyle name="Percent 2 2 3 3 2 3" xfId="6423"/>
    <cellStyle name="Percent 2 2 3 3 3" xfId="6424"/>
    <cellStyle name="Percent 2 2 3 3 3 2" xfId="6425"/>
    <cellStyle name="Percent 2 2 3 3 3 2 2" xfId="6426"/>
    <cellStyle name="Percent 2 2 3 3 3 3" xfId="6427"/>
    <cellStyle name="Percent 2 2 3 3 4" xfId="6428"/>
    <cellStyle name="Percent 2 2 3 3 4 2" xfId="6429"/>
    <cellStyle name="Percent 2 2 3 3 5" xfId="6430"/>
    <cellStyle name="Percent 2 2 3 4" xfId="6431"/>
    <cellStyle name="Percent 2 2 3 4 2" xfId="6432"/>
    <cellStyle name="Percent 2 2 3 4 2 2" xfId="6433"/>
    <cellStyle name="Percent 2 2 3 4 3" xfId="6434"/>
    <cellStyle name="Percent 2 2 3 5" xfId="6435"/>
    <cellStyle name="Percent 2 2 3 5 2" xfId="6436"/>
    <cellStyle name="Percent 2 2 3 5 2 2" xfId="6437"/>
    <cellStyle name="Percent 2 2 3 5 3" xfId="6438"/>
    <cellStyle name="Percent 2 2 3 6" xfId="6439"/>
    <cellStyle name="Percent 2 2 3 6 2" xfId="6440"/>
    <cellStyle name="Percent 2 2 3 7" xfId="6441"/>
    <cellStyle name="Percent 2 2 4" xfId="6442"/>
    <cellStyle name="Percent 2 2 4 2" xfId="6443"/>
    <cellStyle name="Percent 2 2 4 2 2" xfId="6444"/>
    <cellStyle name="Percent 2 2 4 2 2 2" xfId="6445"/>
    <cellStyle name="Percent 2 2 4 2 2 2 2" xfId="6446"/>
    <cellStyle name="Percent 2 2 4 2 2 2 2 2" xfId="6447"/>
    <cellStyle name="Percent 2 2 4 2 2 2 3" xfId="6448"/>
    <cellStyle name="Percent 2 2 4 2 2 3" xfId="6449"/>
    <cellStyle name="Percent 2 2 4 2 2 3 2" xfId="6450"/>
    <cellStyle name="Percent 2 2 4 2 2 3 2 2" xfId="6451"/>
    <cellStyle name="Percent 2 2 4 2 2 3 3" xfId="6452"/>
    <cellStyle name="Percent 2 2 4 2 2 4" xfId="6453"/>
    <cellStyle name="Percent 2 2 4 2 2 4 2" xfId="6454"/>
    <cellStyle name="Percent 2 2 4 2 2 5" xfId="6455"/>
    <cellStyle name="Percent 2 2 4 2 3" xfId="6456"/>
    <cellStyle name="Percent 2 2 4 2 3 2" xfId="6457"/>
    <cellStyle name="Percent 2 2 4 2 3 2 2" xfId="6458"/>
    <cellStyle name="Percent 2 2 4 2 3 3" xfId="6459"/>
    <cellStyle name="Percent 2 2 4 2 4" xfId="6460"/>
    <cellStyle name="Percent 2 2 4 2 4 2" xfId="6461"/>
    <cellStyle name="Percent 2 2 4 2 4 2 2" xfId="6462"/>
    <cellStyle name="Percent 2 2 4 2 4 3" xfId="6463"/>
    <cellStyle name="Percent 2 2 4 2 5" xfId="6464"/>
    <cellStyle name="Percent 2 2 4 2 5 2" xfId="6465"/>
    <cellStyle name="Percent 2 2 4 2 6" xfId="6466"/>
    <cellStyle name="Percent 2 2 4 3" xfId="6467"/>
    <cellStyle name="Percent 2 2 4 3 2" xfId="6468"/>
    <cellStyle name="Percent 2 2 4 3 2 2" xfId="6469"/>
    <cellStyle name="Percent 2 2 4 3 2 2 2" xfId="6470"/>
    <cellStyle name="Percent 2 2 4 3 2 3" xfId="6471"/>
    <cellStyle name="Percent 2 2 4 3 3" xfId="6472"/>
    <cellStyle name="Percent 2 2 4 3 3 2" xfId="6473"/>
    <cellStyle name="Percent 2 2 4 3 3 2 2" xfId="6474"/>
    <cellStyle name="Percent 2 2 4 3 3 3" xfId="6475"/>
    <cellStyle name="Percent 2 2 4 3 4" xfId="6476"/>
    <cellStyle name="Percent 2 2 4 3 4 2" xfId="6477"/>
    <cellStyle name="Percent 2 2 4 3 5" xfId="6478"/>
    <cellStyle name="Percent 2 2 4 4" xfId="6479"/>
    <cellStyle name="Percent 2 2 4 4 2" xfId="6480"/>
    <cellStyle name="Percent 2 2 4 4 2 2" xfId="6481"/>
    <cellStyle name="Percent 2 2 4 4 3" xfId="6482"/>
    <cellStyle name="Percent 2 2 4 5" xfId="6483"/>
    <cellStyle name="Percent 2 2 4 5 2" xfId="6484"/>
    <cellStyle name="Percent 2 2 4 5 2 2" xfId="6485"/>
    <cellStyle name="Percent 2 2 4 5 3" xfId="6486"/>
    <cellStyle name="Percent 2 2 4 6" xfId="6487"/>
    <cellStyle name="Percent 2 2 4 6 2" xfId="6488"/>
    <cellStyle name="Percent 2 2 4 7" xfId="6489"/>
    <cellStyle name="Percent 2 2 5" xfId="6490"/>
    <cellStyle name="Percent 2 2 5 2" xfId="6491"/>
    <cellStyle name="Percent 2 2 5 2 2" xfId="6492"/>
    <cellStyle name="Percent 2 2 5 2 2 2" xfId="6493"/>
    <cellStyle name="Percent 2 2 5 2 2 2 2" xfId="6494"/>
    <cellStyle name="Percent 2 2 5 2 2 3" xfId="6495"/>
    <cellStyle name="Percent 2 2 5 2 3" xfId="6496"/>
    <cellStyle name="Percent 2 2 5 2 3 2" xfId="6497"/>
    <cellStyle name="Percent 2 2 5 2 3 2 2" xfId="6498"/>
    <cellStyle name="Percent 2 2 5 2 3 3" xfId="6499"/>
    <cellStyle name="Percent 2 2 5 2 4" xfId="6500"/>
    <cellStyle name="Percent 2 2 5 2 4 2" xfId="6501"/>
    <cellStyle name="Percent 2 2 5 2 5" xfId="6502"/>
    <cellStyle name="Percent 2 2 5 3" xfId="6503"/>
    <cellStyle name="Percent 2 2 5 3 2" xfId="6504"/>
    <cellStyle name="Percent 2 2 5 3 2 2" xfId="6505"/>
    <cellStyle name="Percent 2 2 5 3 3" xfId="6506"/>
    <cellStyle name="Percent 2 2 5 4" xfId="6507"/>
    <cellStyle name="Percent 2 2 5 4 2" xfId="6508"/>
    <cellStyle name="Percent 2 2 5 4 2 2" xfId="6509"/>
    <cellStyle name="Percent 2 2 5 4 3" xfId="6510"/>
    <cellStyle name="Percent 2 2 5 5" xfId="6511"/>
    <cellStyle name="Percent 2 2 5 5 2" xfId="6512"/>
    <cellStyle name="Percent 2 2 5 6" xfId="6513"/>
    <cellStyle name="Percent 2 3" xfId="6514"/>
    <cellStyle name="Percent 2 3 2" xfId="6515"/>
    <cellStyle name="Percent 2 3 2 2" xfId="6516"/>
    <cellStyle name="Percent 2 3 2 2 2" xfId="6517"/>
    <cellStyle name="Percent 2 3 2 2 2 2" xfId="6518"/>
    <cellStyle name="Percent 2 3 2 2 2 2 2" xfId="6519"/>
    <cellStyle name="Percent 2 3 2 2 2 2 2 2" xfId="6520"/>
    <cellStyle name="Percent 2 3 2 2 2 2 3" xfId="6521"/>
    <cellStyle name="Percent 2 3 2 2 2 3" xfId="6522"/>
    <cellStyle name="Percent 2 3 2 2 2 3 2" xfId="6523"/>
    <cellStyle name="Percent 2 3 2 2 2 3 2 2" xfId="6524"/>
    <cellStyle name="Percent 2 3 2 2 2 3 3" xfId="6525"/>
    <cellStyle name="Percent 2 3 2 2 2 4" xfId="6526"/>
    <cellStyle name="Percent 2 3 2 2 2 4 2" xfId="6527"/>
    <cellStyle name="Percent 2 3 2 2 2 5" xfId="6528"/>
    <cellStyle name="Percent 2 3 2 2 3" xfId="6529"/>
    <cellStyle name="Percent 2 3 2 2 3 2" xfId="6530"/>
    <cellStyle name="Percent 2 3 2 2 3 2 2" xfId="6531"/>
    <cellStyle name="Percent 2 3 2 2 3 3" xfId="6532"/>
    <cellStyle name="Percent 2 3 2 2 4" xfId="6533"/>
    <cellStyle name="Percent 2 3 2 2 4 2" xfId="6534"/>
    <cellStyle name="Percent 2 3 2 2 4 2 2" xfId="6535"/>
    <cellStyle name="Percent 2 3 2 2 4 3" xfId="6536"/>
    <cellStyle name="Percent 2 3 2 2 5" xfId="6537"/>
    <cellStyle name="Percent 2 3 2 2 5 2" xfId="6538"/>
    <cellStyle name="Percent 2 3 2 2 6" xfId="6539"/>
    <cellStyle name="Percent 2 3 2 3" xfId="6540"/>
    <cellStyle name="Percent 2 3 2 3 2" xfId="6541"/>
    <cellStyle name="Percent 2 3 2 3 2 2" xfId="6542"/>
    <cellStyle name="Percent 2 3 2 3 2 2 2" xfId="6543"/>
    <cellStyle name="Percent 2 3 2 3 2 3" xfId="6544"/>
    <cellStyle name="Percent 2 3 2 3 3" xfId="6545"/>
    <cellStyle name="Percent 2 3 2 3 3 2" xfId="6546"/>
    <cellStyle name="Percent 2 3 2 3 3 2 2" xfId="6547"/>
    <cellStyle name="Percent 2 3 2 3 3 3" xfId="6548"/>
    <cellStyle name="Percent 2 3 2 3 4" xfId="6549"/>
    <cellStyle name="Percent 2 3 2 3 4 2" xfId="6550"/>
    <cellStyle name="Percent 2 3 2 3 5" xfId="6551"/>
    <cellStyle name="Percent 2 3 2 4" xfId="6552"/>
    <cellStyle name="Percent 2 3 2 4 2" xfId="6553"/>
    <cellStyle name="Percent 2 3 2 4 2 2" xfId="6554"/>
    <cellStyle name="Percent 2 3 2 4 3" xfId="6555"/>
    <cellStyle name="Percent 2 3 2 5" xfId="6556"/>
    <cellStyle name="Percent 2 3 2 5 2" xfId="6557"/>
    <cellStyle name="Percent 2 3 2 5 2 2" xfId="6558"/>
    <cellStyle name="Percent 2 3 2 5 3" xfId="6559"/>
    <cellStyle name="Percent 2 3 2 6" xfId="6560"/>
    <cellStyle name="Percent 2 3 2 6 2" xfId="6561"/>
    <cellStyle name="Percent 2 3 2 7" xfId="6562"/>
    <cellStyle name="Percent 2 3 3" xfId="6563"/>
    <cellStyle name="Percent 2 3 3 2" xfId="6564"/>
    <cellStyle name="Percent 2 3 3 2 2" xfId="6565"/>
    <cellStyle name="Percent 2 3 3 2 2 2" xfId="6566"/>
    <cellStyle name="Percent 2 3 3 2 2 2 2" xfId="6567"/>
    <cellStyle name="Percent 2 3 3 2 2 3" xfId="6568"/>
    <cellStyle name="Percent 2 3 3 2 3" xfId="6569"/>
    <cellStyle name="Percent 2 3 3 2 3 2" xfId="6570"/>
    <cellStyle name="Percent 2 3 3 2 3 2 2" xfId="6571"/>
    <cellStyle name="Percent 2 3 3 2 3 3" xfId="6572"/>
    <cellStyle name="Percent 2 3 3 2 4" xfId="6573"/>
    <cellStyle name="Percent 2 3 3 2 4 2" xfId="6574"/>
    <cellStyle name="Percent 2 3 3 2 5" xfId="6575"/>
    <cellStyle name="Percent 2 3 3 3" xfId="6576"/>
    <cellStyle name="Percent 2 3 3 3 2" xfId="6577"/>
    <cellStyle name="Percent 2 3 3 3 2 2" xfId="6578"/>
    <cellStyle name="Percent 2 3 3 3 3" xfId="6579"/>
    <cellStyle name="Percent 2 3 3 4" xfId="6580"/>
    <cellStyle name="Percent 2 3 3 4 2" xfId="6581"/>
    <cellStyle name="Percent 2 3 3 4 2 2" xfId="6582"/>
    <cellStyle name="Percent 2 3 3 4 3" xfId="6583"/>
    <cellStyle name="Percent 2 3 3 5" xfId="6584"/>
    <cellStyle name="Percent 2 3 3 5 2" xfId="6585"/>
    <cellStyle name="Percent 2 3 3 6" xfId="6586"/>
    <cellStyle name="Percent 2 3 4" xfId="6587"/>
    <cellStyle name="Percent 2 3 4 2" xfId="6588"/>
    <cellStyle name="Percent 2 3 4 2 2" xfId="6589"/>
    <cellStyle name="Percent 2 3 4 2 2 2" xfId="6590"/>
    <cellStyle name="Percent 2 3 4 2 3" xfId="6591"/>
    <cellStyle name="Percent 2 3 4 3" xfId="6592"/>
    <cellStyle name="Percent 2 3 4 3 2" xfId="6593"/>
    <cellStyle name="Percent 2 3 4 3 2 2" xfId="6594"/>
    <cellStyle name="Percent 2 3 4 3 3" xfId="6595"/>
    <cellStyle name="Percent 2 3 4 4" xfId="6596"/>
    <cellStyle name="Percent 2 3 4 4 2" xfId="6597"/>
    <cellStyle name="Percent 2 3 4 5" xfId="6598"/>
    <cellStyle name="Percent 2 3 5" xfId="6599"/>
    <cellStyle name="Percent 2 3 5 2" xfId="6600"/>
    <cellStyle name="Percent 2 3 5 2 2" xfId="6601"/>
    <cellStyle name="Percent 2 3 5 3" xfId="6602"/>
    <cellStyle name="Percent 2 3 6" xfId="6603"/>
    <cellStyle name="Percent 2 3 6 2" xfId="6604"/>
    <cellStyle name="Percent 2 3 6 2 2" xfId="6605"/>
    <cellStyle name="Percent 2 3 6 3" xfId="6606"/>
    <cellStyle name="Percent 2 3 7" xfId="6607"/>
    <cellStyle name="Percent 2 3 7 2" xfId="6608"/>
    <cellStyle name="Percent 2 3 8" xfId="6609"/>
    <cellStyle name="Percent 2 4" xfId="6610"/>
    <cellStyle name="Percent 2 4 2" xfId="6611"/>
    <cellStyle name="Percent 2 4 2 2" xfId="6612"/>
    <cellStyle name="Percent 2 4 2 2 2" xfId="6613"/>
    <cellStyle name="Percent 2 4 2 2 2 2" xfId="6614"/>
    <cellStyle name="Percent 2 4 2 2 2 2 2" xfId="6615"/>
    <cellStyle name="Percent 2 4 2 2 2 2 2 2" xfId="6616"/>
    <cellStyle name="Percent 2 4 2 2 2 2 3" xfId="6617"/>
    <cellStyle name="Percent 2 4 2 2 2 3" xfId="6618"/>
    <cellStyle name="Percent 2 4 2 2 2 3 2" xfId="6619"/>
    <cellStyle name="Percent 2 4 2 2 2 3 2 2" xfId="6620"/>
    <cellStyle name="Percent 2 4 2 2 2 3 3" xfId="6621"/>
    <cellStyle name="Percent 2 4 2 2 2 4" xfId="6622"/>
    <cellStyle name="Percent 2 4 2 2 2 4 2" xfId="6623"/>
    <cellStyle name="Percent 2 4 2 2 2 5" xfId="6624"/>
    <cellStyle name="Percent 2 4 2 2 3" xfId="6625"/>
    <cellStyle name="Percent 2 4 2 2 3 2" xfId="6626"/>
    <cellStyle name="Percent 2 4 2 2 3 2 2" xfId="6627"/>
    <cellStyle name="Percent 2 4 2 2 3 3" xfId="6628"/>
    <cellStyle name="Percent 2 4 2 2 4" xfId="6629"/>
    <cellStyle name="Percent 2 4 2 2 4 2" xfId="6630"/>
    <cellStyle name="Percent 2 4 2 2 4 2 2" xfId="6631"/>
    <cellStyle name="Percent 2 4 2 2 4 3" xfId="6632"/>
    <cellStyle name="Percent 2 4 2 2 5" xfId="6633"/>
    <cellStyle name="Percent 2 4 2 2 5 2" xfId="6634"/>
    <cellStyle name="Percent 2 4 2 2 6" xfId="6635"/>
    <cellStyle name="Percent 2 4 2 3" xfId="6636"/>
    <cellStyle name="Percent 2 4 2 3 2" xfId="6637"/>
    <cellStyle name="Percent 2 4 2 3 2 2" xfId="6638"/>
    <cellStyle name="Percent 2 4 2 3 2 2 2" xfId="6639"/>
    <cellStyle name="Percent 2 4 2 3 2 3" xfId="6640"/>
    <cellStyle name="Percent 2 4 2 3 3" xfId="6641"/>
    <cellStyle name="Percent 2 4 2 3 3 2" xfId="6642"/>
    <cellStyle name="Percent 2 4 2 3 3 2 2" xfId="6643"/>
    <cellStyle name="Percent 2 4 2 3 3 3" xfId="6644"/>
    <cellStyle name="Percent 2 4 2 3 4" xfId="6645"/>
    <cellStyle name="Percent 2 4 2 3 4 2" xfId="6646"/>
    <cellStyle name="Percent 2 4 2 3 5" xfId="6647"/>
    <cellStyle name="Percent 2 4 2 4" xfId="6648"/>
    <cellStyle name="Percent 2 4 2 4 2" xfId="6649"/>
    <cellStyle name="Percent 2 4 2 4 2 2" xfId="6650"/>
    <cellStyle name="Percent 2 4 2 4 3" xfId="6651"/>
    <cellStyle name="Percent 2 4 2 5" xfId="6652"/>
    <cellStyle name="Percent 2 4 2 5 2" xfId="6653"/>
    <cellStyle name="Percent 2 4 2 5 2 2" xfId="6654"/>
    <cellStyle name="Percent 2 4 2 5 3" xfId="6655"/>
    <cellStyle name="Percent 2 4 2 6" xfId="6656"/>
    <cellStyle name="Percent 2 4 2 6 2" xfId="6657"/>
    <cellStyle name="Percent 2 4 2 7" xfId="6658"/>
    <cellStyle name="Percent 2 4 3" xfId="6659"/>
    <cellStyle name="Percent 2 4 3 2" xfId="6660"/>
    <cellStyle name="Percent 2 4 3 2 2" xfId="6661"/>
    <cellStyle name="Percent 2 4 3 2 2 2" xfId="6662"/>
    <cellStyle name="Percent 2 4 3 2 2 2 2" xfId="6663"/>
    <cellStyle name="Percent 2 4 3 2 2 3" xfId="6664"/>
    <cellStyle name="Percent 2 4 3 2 3" xfId="6665"/>
    <cellStyle name="Percent 2 4 3 2 3 2" xfId="6666"/>
    <cellStyle name="Percent 2 4 3 2 3 2 2" xfId="6667"/>
    <cellStyle name="Percent 2 4 3 2 3 3" xfId="6668"/>
    <cellStyle name="Percent 2 4 3 2 4" xfId="6669"/>
    <cellStyle name="Percent 2 4 3 2 4 2" xfId="6670"/>
    <cellStyle name="Percent 2 4 3 2 5" xfId="6671"/>
    <cellStyle name="Percent 2 4 3 3" xfId="6672"/>
    <cellStyle name="Percent 2 4 3 3 2" xfId="6673"/>
    <cellStyle name="Percent 2 4 3 3 2 2" xfId="6674"/>
    <cellStyle name="Percent 2 4 3 3 3" xfId="6675"/>
    <cellStyle name="Percent 2 4 3 4" xfId="6676"/>
    <cellStyle name="Percent 2 4 3 4 2" xfId="6677"/>
    <cellStyle name="Percent 2 4 3 4 2 2" xfId="6678"/>
    <cellStyle name="Percent 2 4 3 4 3" xfId="6679"/>
    <cellStyle name="Percent 2 4 3 5" xfId="6680"/>
    <cellStyle name="Percent 2 4 3 5 2" xfId="6681"/>
    <cellStyle name="Percent 2 4 3 6" xfId="6682"/>
    <cellStyle name="Percent 2 4 4" xfId="6683"/>
    <cellStyle name="Percent 2 4 4 2" xfId="6684"/>
    <cellStyle name="Percent 2 4 4 2 2" xfId="6685"/>
    <cellStyle name="Percent 2 4 4 2 2 2" xfId="6686"/>
    <cellStyle name="Percent 2 4 4 2 3" xfId="6687"/>
    <cellStyle name="Percent 2 4 4 3" xfId="6688"/>
    <cellStyle name="Percent 2 4 4 3 2" xfId="6689"/>
    <cellStyle name="Percent 2 4 4 3 2 2" xfId="6690"/>
    <cellStyle name="Percent 2 4 4 3 3" xfId="6691"/>
    <cellStyle name="Percent 2 4 4 4" xfId="6692"/>
    <cellStyle name="Percent 2 4 4 4 2" xfId="6693"/>
    <cellStyle name="Percent 2 4 4 5" xfId="6694"/>
    <cellStyle name="Percent 2 4 5" xfId="6695"/>
    <cellStyle name="Percent 2 4 5 2" xfId="6696"/>
    <cellStyle name="Percent 2 4 5 2 2" xfId="6697"/>
    <cellStyle name="Percent 2 4 5 3" xfId="6698"/>
    <cellStyle name="Percent 2 4 6" xfId="6699"/>
    <cellStyle name="Percent 2 4 6 2" xfId="6700"/>
    <cellStyle name="Percent 2 4 6 2 2" xfId="6701"/>
    <cellStyle name="Percent 2 4 6 3" xfId="6702"/>
    <cellStyle name="Percent 2 4 7" xfId="6703"/>
    <cellStyle name="Percent 2 4 7 2" xfId="6704"/>
    <cellStyle name="Percent 2 4 8" xfId="6705"/>
    <cellStyle name="Percent 2 5" xfId="6706"/>
    <cellStyle name="Percent 2 5 2" xfId="6707"/>
    <cellStyle name="Percent 2 5 2 2" xfId="6708"/>
    <cellStyle name="Percent 2 5 2 2 2" xfId="6709"/>
    <cellStyle name="Percent 2 5 2 2 2 2" xfId="6710"/>
    <cellStyle name="Percent 2 5 2 2 2 2 2" xfId="6711"/>
    <cellStyle name="Percent 2 5 2 2 2 2 2 2" xfId="6712"/>
    <cellStyle name="Percent 2 5 2 2 2 2 3" xfId="6713"/>
    <cellStyle name="Percent 2 5 2 2 2 3" xfId="6714"/>
    <cellStyle name="Percent 2 5 2 2 2 3 2" xfId="6715"/>
    <cellStyle name="Percent 2 5 2 2 2 3 2 2" xfId="6716"/>
    <cellStyle name="Percent 2 5 2 2 2 3 3" xfId="6717"/>
    <cellStyle name="Percent 2 5 2 2 2 4" xfId="6718"/>
    <cellStyle name="Percent 2 5 2 2 2 4 2" xfId="6719"/>
    <cellStyle name="Percent 2 5 2 2 2 5" xfId="6720"/>
    <cellStyle name="Percent 2 5 2 2 3" xfId="6721"/>
    <cellStyle name="Percent 2 5 2 2 3 2" xfId="6722"/>
    <cellStyle name="Percent 2 5 2 2 3 2 2" xfId="6723"/>
    <cellStyle name="Percent 2 5 2 2 3 3" xfId="6724"/>
    <cellStyle name="Percent 2 5 2 2 4" xfId="6725"/>
    <cellStyle name="Percent 2 5 2 2 4 2" xfId="6726"/>
    <cellStyle name="Percent 2 5 2 2 4 2 2" xfId="6727"/>
    <cellStyle name="Percent 2 5 2 2 4 3" xfId="6728"/>
    <cellStyle name="Percent 2 5 2 2 5" xfId="6729"/>
    <cellStyle name="Percent 2 5 2 2 5 2" xfId="6730"/>
    <cellStyle name="Percent 2 5 2 2 6" xfId="6731"/>
    <cellStyle name="Percent 2 5 2 3" xfId="6732"/>
    <cellStyle name="Percent 2 5 2 3 2" xfId="6733"/>
    <cellStyle name="Percent 2 5 2 3 2 2" xfId="6734"/>
    <cellStyle name="Percent 2 5 2 3 2 2 2" xfId="6735"/>
    <cellStyle name="Percent 2 5 2 3 2 3" xfId="6736"/>
    <cellStyle name="Percent 2 5 2 3 3" xfId="6737"/>
    <cellStyle name="Percent 2 5 2 3 3 2" xfId="6738"/>
    <cellStyle name="Percent 2 5 2 3 3 2 2" xfId="6739"/>
    <cellStyle name="Percent 2 5 2 3 3 3" xfId="6740"/>
    <cellStyle name="Percent 2 5 2 3 4" xfId="6741"/>
    <cellStyle name="Percent 2 5 2 3 4 2" xfId="6742"/>
    <cellStyle name="Percent 2 5 2 3 5" xfId="6743"/>
    <cellStyle name="Percent 2 5 2 4" xfId="6744"/>
    <cellStyle name="Percent 2 5 2 4 2" xfId="6745"/>
    <cellStyle name="Percent 2 5 2 4 2 2" xfId="6746"/>
    <cellStyle name="Percent 2 5 2 4 3" xfId="6747"/>
    <cellStyle name="Percent 2 5 2 5" xfId="6748"/>
    <cellStyle name="Percent 2 5 2 5 2" xfId="6749"/>
    <cellStyle name="Percent 2 5 2 5 2 2" xfId="6750"/>
    <cellStyle name="Percent 2 5 2 5 3" xfId="6751"/>
    <cellStyle name="Percent 2 5 2 6" xfId="6752"/>
    <cellStyle name="Percent 2 5 2 6 2" xfId="6753"/>
    <cellStyle name="Percent 2 5 2 7" xfId="6754"/>
    <cellStyle name="Percent 2 5 3" xfId="6755"/>
    <cellStyle name="Percent 2 5 3 2" xfId="6756"/>
    <cellStyle name="Percent 2 5 3 2 2" xfId="6757"/>
    <cellStyle name="Percent 2 5 3 2 2 2" xfId="6758"/>
    <cellStyle name="Percent 2 5 3 2 2 2 2" xfId="6759"/>
    <cellStyle name="Percent 2 5 3 2 2 3" xfId="6760"/>
    <cellStyle name="Percent 2 5 3 2 3" xfId="6761"/>
    <cellStyle name="Percent 2 5 3 2 3 2" xfId="6762"/>
    <cellStyle name="Percent 2 5 3 2 3 2 2" xfId="6763"/>
    <cellStyle name="Percent 2 5 3 2 3 3" xfId="6764"/>
    <cellStyle name="Percent 2 5 3 2 4" xfId="6765"/>
    <cellStyle name="Percent 2 5 3 2 4 2" xfId="6766"/>
    <cellStyle name="Percent 2 5 3 2 5" xfId="6767"/>
    <cellStyle name="Percent 2 5 3 3" xfId="6768"/>
    <cellStyle name="Percent 2 5 3 3 2" xfId="6769"/>
    <cellStyle name="Percent 2 5 3 3 2 2" xfId="6770"/>
    <cellStyle name="Percent 2 5 3 3 3" xfId="6771"/>
    <cellStyle name="Percent 2 5 3 4" xfId="6772"/>
    <cellStyle name="Percent 2 5 3 4 2" xfId="6773"/>
    <cellStyle name="Percent 2 5 3 4 2 2" xfId="6774"/>
    <cellStyle name="Percent 2 5 3 4 3" xfId="6775"/>
    <cellStyle name="Percent 2 5 3 5" xfId="6776"/>
    <cellStyle name="Percent 2 5 3 5 2" xfId="6777"/>
    <cellStyle name="Percent 2 5 3 6" xfId="6778"/>
    <cellStyle name="Percent 2 5 4" xfId="6779"/>
    <cellStyle name="Percent 2 5 4 2" xfId="6780"/>
    <cellStyle name="Percent 2 5 4 2 2" xfId="6781"/>
    <cellStyle name="Percent 2 5 4 2 2 2" xfId="6782"/>
    <cellStyle name="Percent 2 5 4 2 3" xfId="6783"/>
    <cellStyle name="Percent 2 5 4 3" xfId="6784"/>
    <cellStyle name="Percent 2 5 4 3 2" xfId="6785"/>
    <cellStyle name="Percent 2 5 4 3 2 2" xfId="6786"/>
    <cellStyle name="Percent 2 5 4 3 3" xfId="6787"/>
    <cellStyle name="Percent 2 5 4 4" xfId="6788"/>
    <cellStyle name="Percent 2 5 4 4 2" xfId="6789"/>
    <cellStyle name="Percent 2 5 4 5" xfId="6790"/>
    <cellStyle name="Percent 2 5 5" xfId="6791"/>
    <cellStyle name="Percent 2 5 5 2" xfId="6792"/>
    <cellStyle name="Percent 2 5 5 2 2" xfId="6793"/>
    <cellStyle name="Percent 2 5 5 3" xfId="6794"/>
    <cellStyle name="Percent 2 5 6" xfId="6795"/>
    <cellStyle name="Percent 2 5 6 2" xfId="6796"/>
    <cellStyle name="Percent 2 5 6 2 2" xfId="6797"/>
    <cellStyle name="Percent 2 5 6 3" xfId="6798"/>
    <cellStyle name="Percent 2 5 7" xfId="6799"/>
    <cellStyle name="Percent 2 5 7 2" xfId="6800"/>
    <cellStyle name="Percent 2 5 8" xfId="6801"/>
    <cellStyle name="Percent 2 6" xfId="6802"/>
    <cellStyle name="Percent 2 6 2" xfId="6803"/>
    <cellStyle name="Percent 2 6 2 2" xfId="6804"/>
    <cellStyle name="Percent 2 6 2 2 2" xfId="6805"/>
    <cellStyle name="Percent 2 6 2 2 2 2" xfId="6806"/>
    <cellStyle name="Percent 2 6 2 2 2 2 2" xfId="6807"/>
    <cellStyle name="Percent 2 6 2 2 2 3" xfId="6808"/>
    <cellStyle name="Percent 2 6 2 2 3" xfId="6809"/>
    <cellStyle name="Percent 2 6 2 2 3 2" xfId="6810"/>
    <cellStyle name="Percent 2 6 2 2 3 2 2" xfId="6811"/>
    <cellStyle name="Percent 2 6 2 2 3 3" xfId="6812"/>
    <cellStyle name="Percent 2 6 2 2 4" xfId="6813"/>
    <cellStyle name="Percent 2 6 2 2 4 2" xfId="6814"/>
    <cellStyle name="Percent 2 6 2 2 5" xfId="6815"/>
    <cellStyle name="Percent 2 6 2 3" xfId="6816"/>
    <cellStyle name="Percent 2 6 2 3 2" xfId="6817"/>
    <cellStyle name="Percent 2 6 2 3 2 2" xfId="6818"/>
    <cellStyle name="Percent 2 6 2 3 3" xfId="6819"/>
    <cellStyle name="Percent 2 6 2 4" xfId="6820"/>
    <cellStyle name="Percent 2 6 2 4 2" xfId="6821"/>
    <cellStyle name="Percent 2 6 2 4 2 2" xfId="6822"/>
    <cellStyle name="Percent 2 6 2 4 3" xfId="6823"/>
    <cellStyle name="Percent 2 6 2 5" xfId="6824"/>
    <cellStyle name="Percent 2 6 2 5 2" xfId="6825"/>
    <cellStyle name="Percent 2 6 2 6" xfId="6826"/>
    <cellStyle name="Percent 2 6 3" xfId="6827"/>
    <cellStyle name="Percent 2 6 3 2" xfId="6828"/>
    <cellStyle name="Percent 2 6 3 2 2" xfId="6829"/>
    <cellStyle name="Percent 2 6 3 2 2 2" xfId="6830"/>
    <cellStyle name="Percent 2 6 3 2 3" xfId="6831"/>
    <cellStyle name="Percent 2 6 3 3" xfId="6832"/>
    <cellStyle name="Percent 2 6 3 3 2" xfId="6833"/>
    <cellStyle name="Percent 2 6 3 3 2 2" xfId="6834"/>
    <cellStyle name="Percent 2 6 3 3 3" xfId="6835"/>
    <cellStyle name="Percent 2 6 3 4" xfId="6836"/>
    <cellStyle name="Percent 2 6 3 4 2" xfId="6837"/>
    <cellStyle name="Percent 2 6 3 5" xfId="6838"/>
    <cellStyle name="Percent 2 6 4" xfId="6839"/>
    <cellStyle name="Percent 2 6 4 2" xfId="6840"/>
    <cellStyle name="Percent 2 6 4 2 2" xfId="6841"/>
    <cellStyle name="Percent 2 6 4 3" xfId="6842"/>
    <cellStyle name="Percent 2 6 5" xfId="6843"/>
    <cellStyle name="Percent 2 6 5 2" xfId="6844"/>
    <cellStyle name="Percent 2 6 5 2 2" xfId="6845"/>
    <cellStyle name="Percent 2 6 5 3" xfId="6846"/>
    <cellStyle name="Percent 2 6 6" xfId="6847"/>
    <cellStyle name="Percent 2 6 6 2" xfId="6848"/>
    <cellStyle name="Percent 2 6 7" xfId="6849"/>
    <cellStyle name="Percent 2 7" xfId="6850"/>
    <cellStyle name="Percent 2 7 2" xfId="6851"/>
    <cellStyle name="Percent 2 7 2 2" xfId="6852"/>
    <cellStyle name="Percent 2 7 2 2 2" xfId="6853"/>
    <cellStyle name="Percent 2 7 2 2 2 2" xfId="6854"/>
    <cellStyle name="Percent 2 7 2 2 2 2 2" xfId="6855"/>
    <cellStyle name="Percent 2 7 2 2 2 3" xfId="6856"/>
    <cellStyle name="Percent 2 7 2 2 3" xfId="6857"/>
    <cellStyle name="Percent 2 7 2 2 3 2" xfId="6858"/>
    <cellStyle name="Percent 2 7 2 2 3 2 2" xfId="6859"/>
    <cellStyle name="Percent 2 7 2 2 3 3" xfId="6860"/>
    <cellStyle name="Percent 2 7 2 2 4" xfId="6861"/>
    <cellStyle name="Percent 2 7 2 2 4 2" xfId="6862"/>
    <cellStyle name="Percent 2 7 2 2 5" xfId="6863"/>
    <cellStyle name="Percent 2 7 2 3" xfId="6864"/>
    <cellStyle name="Percent 2 7 2 3 2" xfId="6865"/>
    <cellStyle name="Percent 2 7 2 3 2 2" xfId="6866"/>
    <cellStyle name="Percent 2 7 2 3 3" xfId="6867"/>
    <cellStyle name="Percent 2 7 2 4" xfId="6868"/>
    <cellStyle name="Percent 2 7 2 4 2" xfId="6869"/>
    <cellStyle name="Percent 2 7 2 4 2 2" xfId="6870"/>
    <cellStyle name="Percent 2 7 2 4 3" xfId="6871"/>
    <cellStyle name="Percent 2 7 2 5" xfId="6872"/>
    <cellStyle name="Percent 2 7 2 5 2" xfId="6873"/>
    <cellStyle name="Percent 2 7 2 6" xfId="6874"/>
    <cellStyle name="Percent 2 7 3" xfId="6875"/>
    <cellStyle name="Percent 2 7 3 2" xfId="6876"/>
    <cellStyle name="Percent 2 7 3 2 2" xfId="6877"/>
    <cellStyle name="Percent 2 7 3 2 2 2" xfId="6878"/>
    <cellStyle name="Percent 2 7 3 2 3" xfId="6879"/>
    <cellStyle name="Percent 2 7 3 3" xfId="6880"/>
    <cellStyle name="Percent 2 7 3 3 2" xfId="6881"/>
    <cellStyle name="Percent 2 7 3 3 2 2" xfId="6882"/>
    <cellStyle name="Percent 2 7 3 3 3" xfId="6883"/>
    <cellStyle name="Percent 2 7 3 4" xfId="6884"/>
    <cellStyle name="Percent 2 7 3 4 2" xfId="6885"/>
    <cellStyle name="Percent 2 7 3 5" xfId="6886"/>
    <cellStyle name="Percent 2 7 4" xfId="6887"/>
    <cellStyle name="Percent 2 7 4 2" xfId="6888"/>
    <cellStyle name="Percent 2 7 4 2 2" xfId="6889"/>
    <cellStyle name="Percent 2 7 4 3" xfId="6890"/>
    <cellStyle name="Percent 2 7 5" xfId="6891"/>
    <cellStyle name="Percent 2 7 5 2" xfId="6892"/>
    <cellStyle name="Percent 2 7 5 2 2" xfId="6893"/>
    <cellStyle name="Percent 2 7 5 3" xfId="6894"/>
    <cellStyle name="Percent 2 7 6" xfId="6895"/>
    <cellStyle name="Percent 2 7 6 2" xfId="6896"/>
    <cellStyle name="Percent 2 7 7" xfId="6897"/>
    <cellStyle name="Percent 2 8" xfId="6898"/>
    <cellStyle name="Percent 2 8 2" xfId="6899"/>
    <cellStyle name="Percent 2 8 2 2" xfId="6900"/>
    <cellStyle name="Percent 2 8 2 2 2" xfId="6901"/>
    <cellStyle name="Percent 2 8 2 2 2 2" xfId="6902"/>
    <cellStyle name="Percent 2 8 2 2 3" xfId="6903"/>
    <cellStyle name="Percent 2 8 2 3" xfId="6904"/>
    <cellStyle name="Percent 2 8 2 3 2" xfId="6905"/>
    <cellStyle name="Percent 2 8 2 3 2 2" xfId="6906"/>
    <cellStyle name="Percent 2 8 2 3 3" xfId="6907"/>
    <cellStyle name="Percent 2 8 2 4" xfId="6908"/>
    <cellStyle name="Percent 2 8 2 4 2" xfId="6909"/>
    <cellStyle name="Percent 2 8 2 5" xfId="6910"/>
    <cellStyle name="Percent 2 8 3" xfId="6911"/>
    <cellStyle name="Percent 2 8 3 2" xfId="6912"/>
    <cellStyle name="Percent 2 8 3 2 2" xfId="6913"/>
    <cellStyle name="Percent 2 8 3 3" xfId="6914"/>
    <cellStyle name="Percent 2 8 4" xfId="6915"/>
    <cellStyle name="Percent 2 8 4 2" xfId="6916"/>
    <cellStyle name="Percent 2 8 4 2 2" xfId="6917"/>
    <cellStyle name="Percent 2 8 4 3" xfId="6918"/>
    <cellStyle name="Percent 2 8 5" xfId="6919"/>
    <cellStyle name="Percent 2 8 5 2" xfId="6920"/>
    <cellStyle name="Percent 2 8 6" xfId="6921"/>
    <cellStyle name="Percent 3" xfId="53"/>
    <cellStyle name="Percent 3 2" xfId="6922"/>
    <cellStyle name="Percent 3 2 2" xfId="6923"/>
    <cellStyle name="Percent 3 2 2 2" xfId="6924"/>
    <cellStyle name="Percent 3 2 2 2 2" xfId="6925"/>
    <cellStyle name="Percent 3 2 2 2 2 2" xfId="6926"/>
    <cellStyle name="Percent 3 2 2 2 2 2 2" xfId="6927"/>
    <cellStyle name="Percent 3 2 2 2 2 3" xfId="6928"/>
    <cellStyle name="Percent 3 2 2 2 3" xfId="6929"/>
    <cellStyle name="Percent 3 2 2 2 3 2" xfId="6930"/>
    <cellStyle name="Percent 3 2 2 2 3 2 2" xfId="6931"/>
    <cellStyle name="Percent 3 2 2 2 3 3" xfId="6932"/>
    <cellStyle name="Percent 3 2 2 2 4" xfId="6933"/>
    <cellStyle name="Percent 3 2 2 2 4 2" xfId="6934"/>
    <cellStyle name="Percent 3 2 2 2 5" xfId="6935"/>
    <cellStyle name="Percent 3 2 2 3" xfId="6936"/>
    <cellStyle name="Percent 3 2 2 3 2" xfId="6937"/>
    <cellStyle name="Percent 3 2 2 3 2 2" xfId="6938"/>
    <cellStyle name="Percent 3 2 2 3 3" xfId="6939"/>
    <cellStyle name="Percent 3 2 2 4" xfId="6940"/>
    <cellStyle name="Percent 3 2 2 4 2" xfId="6941"/>
    <cellStyle name="Percent 3 2 2 4 2 2" xfId="6942"/>
    <cellStyle name="Percent 3 2 2 4 3" xfId="6943"/>
    <cellStyle name="Percent 3 2 2 5" xfId="6944"/>
    <cellStyle name="Percent 3 2 2 5 2" xfId="6945"/>
    <cellStyle name="Percent 3 2 2 6" xfId="6946"/>
    <cellStyle name="Percent 3 2 3" xfId="6947"/>
    <cellStyle name="Percent 3 2 3 2" xfId="6948"/>
    <cellStyle name="Percent 3 2 3 2 2" xfId="6949"/>
    <cellStyle name="Percent 3 2 3 2 2 2" xfId="6950"/>
    <cellStyle name="Percent 3 2 3 2 2 2 2" xfId="6951"/>
    <cellStyle name="Percent 3 2 3 2 2 3" xfId="6952"/>
    <cellStyle name="Percent 3 2 3 2 3" xfId="6953"/>
    <cellStyle name="Percent 3 2 3 2 3 2" xfId="6954"/>
    <cellStyle name="Percent 3 2 3 2 3 2 2" xfId="6955"/>
    <cellStyle name="Percent 3 2 3 2 3 3" xfId="6956"/>
    <cellStyle name="Percent 3 2 3 2 4" xfId="6957"/>
    <cellStyle name="Percent 3 2 3 2 4 2" xfId="6958"/>
    <cellStyle name="Percent 3 2 3 2 5" xfId="6959"/>
    <cellStyle name="Percent 3 2 3 3" xfId="6960"/>
    <cellStyle name="Percent 3 2 3 3 2" xfId="6961"/>
    <cellStyle name="Percent 3 2 3 3 2 2" xfId="6962"/>
    <cellStyle name="Percent 3 2 3 3 3" xfId="6963"/>
    <cellStyle name="Percent 3 2 3 4" xfId="6964"/>
    <cellStyle name="Percent 3 2 3 4 2" xfId="6965"/>
    <cellStyle name="Percent 3 2 3 4 2 2" xfId="6966"/>
    <cellStyle name="Percent 3 2 3 4 3" xfId="6967"/>
    <cellStyle name="Percent 3 2 3 5" xfId="6968"/>
    <cellStyle name="Percent 3 2 3 5 2" xfId="6969"/>
    <cellStyle name="Percent 3 2 3 6" xfId="6970"/>
    <cellStyle name="Percent 3 2 4" xfId="6971"/>
    <cellStyle name="Percent 3 2 4 2" xfId="6972"/>
    <cellStyle name="Percent 3 2 4 2 2" xfId="6973"/>
    <cellStyle name="Percent 3 2 4 2 2 2" xfId="6974"/>
    <cellStyle name="Percent 3 2 4 2 3" xfId="6975"/>
    <cellStyle name="Percent 3 2 4 3" xfId="6976"/>
    <cellStyle name="Percent 3 2 4 3 2" xfId="6977"/>
    <cellStyle name="Percent 3 2 4 3 2 2" xfId="6978"/>
    <cellStyle name="Percent 3 2 4 3 3" xfId="6979"/>
    <cellStyle name="Percent 3 2 4 4" xfId="6980"/>
    <cellStyle name="Percent 3 2 4 4 2" xfId="6981"/>
    <cellStyle name="Percent 3 2 4 5" xfId="6982"/>
    <cellStyle name="Percent 3 2 5" xfId="6983"/>
    <cellStyle name="Percent 3 2 5 2" xfId="6984"/>
    <cellStyle name="Percent 3 2 5 2 2" xfId="6985"/>
    <cellStyle name="Percent 3 2 5 3" xfId="6986"/>
    <cellStyle name="Percent 3 2 6" xfId="6987"/>
    <cellStyle name="Percent 3 2 6 2" xfId="6988"/>
    <cellStyle name="Percent 3 2 6 2 2" xfId="6989"/>
    <cellStyle name="Percent 3 2 6 3" xfId="6990"/>
    <cellStyle name="Percent 3 2 7" xfId="6991"/>
    <cellStyle name="Percent 3 2 7 2" xfId="6992"/>
    <cellStyle name="Percent 3 2 8" xfId="6993"/>
    <cellStyle name="Percent 3 3" xfId="6994"/>
    <cellStyle name="Percent 3 4" xfId="6995"/>
    <cellStyle name="Percent 3 4 2" xfId="6996"/>
    <cellStyle name="Percent 3 4 2 2" xfId="6997"/>
    <cellStyle name="Percent 3 4 2 2 2" xfId="6998"/>
    <cellStyle name="Percent 3 4 2 2 2 2" xfId="6999"/>
    <cellStyle name="Percent 3 4 2 2 2 2 2" xfId="7000"/>
    <cellStyle name="Percent 3 4 2 2 2 3" xfId="7001"/>
    <cellStyle name="Percent 3 4 2 2 3" xfId="7002"/>
    <cellStyle name="Percent 3 4 2 2 3 2" xfId="7003"/>
    <cellStyle name="Percent 3 4 2 2 3 2 2" xfId="7004"/>
    <cellStyle name="Percent 3 4 2 2 3 3" xfId="7005"/>
    <cellStyle name="Percent 3 4 2 2 4" xfId="7006"/>
    <cellStyle name="Percent 3 4 2 2 4 2" xfId="7007"/>
    <cellStyle name="Percent 3 4 2 2 5" xfId="7008"/>
    <cellStyle name="Percent 3 4 2 3" xfId="7009"/>
    <cellStyle name="Percent 3 4 2 3 2" xfId="7010"/>
    <cellStyle name="Percent 3 4 2 3 2 2" xfId="7011"/>
    <cellStyle name="Percent 3 4 2 3 3" xfId="7012"/>
    <cellStyle name="Percent 3 4 2 4" xfId="7013"/>
    <cellStyle name="Percent 3 4 2 4 2" xfId="7014"/>
    <cellStyle name="Percent 3 4 2 4 2 2" xfId="7015"/>
    <cellStyle name="Percent 3 4 2 4 3" xfId="7016"/>
    <cellStyle name="Percent 3 4 2 5" xfId="7017"/>
    <cellStyle name="Percent 3 4 2 5 2" xfId="7018"/>
    <cellStyle name="Percent 3 4 2 6" xfId="7019"/>
    <cellStyle name="Percent 3 4 3" xfId="7020"/>
    <cellStyle name="Percent 3 4 3 2" xfId="7021"/>
    <cellStyle name="Percent 3 4 3 2 2" xfId="7022"/>
    <cellStyle name="Percent 3 4 3 2 2 2" xfId="7023"/>
    <cellStyle name="Percent 3 4 3 2 3" xfId="7024"/>
    <cellStyle name="Percent 3 4 3 3" xfId="7025"/>
    <cellStyle name="Percent 3 4 3 3 2" xfId="7026"/>
    <cellStyle name="Percent 3 4 3 3 2 2" xfId="7027"/>
    <cellStyle name="Percent 3 4 3 3 3" xfId="7028"/>
    <cellStyle name="Percent 3 4 3 4" xfId="7029"/>
    <cellStyle name="Percent 3 4 3 4 2" xfId="7030"/>
    <cellStyle name="Percent 3 4 3 5" xfId="7031"/>
    <cellStyle name="Percent 3 4 4" xfId="7032"/>
    <cellStyle name="Percent 3 4 4 2" xfId="7033"/>
    <cellStyle name="Percent 3 4 4 2 2" xfId="7034"/>
    <cellStyle name="Percent 3 4 4 3" xfId="7035"/>
    <cellStyle name="Percent 3 4 5" xfId="7036"/>
    <cellStyle name="Percent 3 4 5 2" xfId="7037"/>
    <cellStyle name="Percent 3 4 5 2 2" xfId="7038"/>
    <cellStyle name="Percent 3 4 5 3" xfId="7039"/>
    <cellStyle name="Percent 3 4 6" xfId="7040"/>
    <cellStyle name="Percent 3 4 6 2" xfId="7041"/>
    <cellStyle name="Percent 3 4 7" xfId="7042"/>
    <cellStyle name="Percent 3 5" xfId="7043"/>
    <cellStyle name="Percent 3 5 2" xfId="7044"/>
    <cellStyle name="Percent 3 5 2 2" xfId="7045"/>
    <cellStyle name="Percent 3 5 2 2 2" xfId="7046"/>
    <cellStyle name="Percent 3 5 2 3" xfId="7047"/>
    <cellStyle name="Percent 3 5 3" xfId="7048"/>
    <cellStyle name="Percent 3 5 3 2" xfId="7049"/>
    <cellStyle name="Percent 3 5 3 2 2" xfId="7050"/>
    <cellStyle name="Percent 3 5 3 3" xfId="7051"/>
    <cellStyle name="Percent 3 5 4" xfId="7052"/>
    <cellStyle name="Percent 3 5 4 2" xfId="7053"/>
    <cellStyle name="Percent 3 5 5" xfId="7054"/>
    <cellStyle name="Percent 3 6" xfId="7055"/>
    <cellStyle name="Percent 3 6 2" xfId="7056"/>
    <cellStyle name="Percent 3 6 2 2" xfId="7057"/>
    <cellStyle name="Percent 3 6 3" xfId="7058"/>
    <cellStyle name="Percent 3 7" xfId="7059"/>
    <cellStyle name="Percent 3 7 2" xfId="7060"/>
    <cellStyle name="Percent 3 7 2 2" xfId="7061"/>
    <cellStyle name="Percent 3 7 3" xfId="7062"/>
    <cellStyle name="Percent 3 8" xfId="7063"/>
    <cellStyle name="Percent 3 8 2" xfId="7064"/>
    <cellStyle name="Percent 3 9" xfId="7065"/>
    <cellStyle name="Percent 4" xfId="7066"/>
    <cellStyle name="Percent 5" xfId="7067"/>
    <cellStyle name="Percent 5 2" xfId="7068"/>
    <cellStyle name="Percent 5 2 2" xfId="7069"/>
    <cellStyle name="Percent 5 2 2 2" xfId="7070"/>
    <cellStyle name="Percent 5 2 2 2 2" xfId="7071"/>
    <cellStyle name="Percent 5 2 2 2 2 2" xfId="7072"/>
    <cellStyle name="Percent 5 2 2 2 3" xfId="7073"/>
    <cellStyle name="Percent 5 2 2 3" xfId="7074"/>
    <cellStyle name="Percent 5 2 2 3 2" xfId="7075"/>
    <cellStyle name="Percent 5 2 2 3 2 2" xfId="7076"/>
    <cellStyle name="Percent 5 2 2 3 3" xfId="7077"/>
    <cellStyle name="Percent 5 2 2 4" xfId="7078"/>
    <cellStyle name="Percent 5 2 2 4 2" xfId="7079"/>
    <cellStyle name="Percent 5 2 2 5" xfId="7080"/>
    <cellStyle name="Percent 5 2 3" xfId="7081"/>
    <cellStyle name="Percent 5 2 3 2" xfId="7082"/>
    <cellStyle name="Percent 5 2 3 2 2" xfId="7083"/>
    <cellStyle name="Percent 5 2 3 3" xfId="7084"/>
    <cellStyle name="Percent 5 2 4" xfId="7085"/>
    <cellStyle name="Percent 5 2 4 2" xfId="7086"/>
    <cellStyle name="Percent 5 2 4 2 2" xfId="7087"/>
    <cellStyle name="Percent 5 2 4 3" xfId="7088"/>
    <cellStyle name="Percent 5 2 5" xfId="7089"/>
    <cellStyle name="Percent 5 2 5 2" xfId="7090"/>
    <cellStyle name="Percent 5 2 6" xfId="7091"/>
    <cellStyle name="Percent 5 3" xfId="7092"/>
    <cellStyle name="Percent 5 3 2" xfId="7093"/>
    <cellStyle name="Percent 5 3 2 2" xfId="7094"/>
    <cellStyle name="Percent 5 3 2 2 2" xfId="7095"/>
    <cellStyle name="Percent 5 3 2 3" xfId="7096"/>
    <cellStyle name="Percent 5 3 3" xfId="7097"/>
    <cellStyle name="Percent 5 3 3 2" xfId="7098"/>
    <cellStyle name="Percent 5 3 3 2 2" xfId="7099"/>
    <cellStyle name="Percent 5 3 3 3" xfId="7100"/>
    <cellStyle name="Percent 5 3 4" xfId="7101"/>
    <cellStyle name="Percent 5 3 4 2" xfId="7102"/>
    <cellStyle name="Percent 5 3 5" xfId="7103"/>
    <cellStyle name="Percent 5 4" xfId="7104"/>
    <cellStyle name="Percent 5 4 2" xfId="7105"/>
    <cellStyle name="Percent 5 4 2 2" xfId="7106"/>
    <cellStyle name="Percent 5 4 3" xfId="7107"/>
    <cellStyle name="Percent 5 5" xfId="7108"/>
    <cellStyle name="Percent 5 5 2" xfId="7109"/>
    <cellStyle name="Percent 5 5 2 2" xfId="7110"/>
    <cellStyle name="Percent 5 5 3" xfId="7111"/>
    <cellStyle name="Percent 5 6" xfId="7112"/>
    <cellStyle name="Percent 5 6 2" xfId="7113"/>
    <cellStyle name="Percent 5 7" xfId="7114"/>
    <cellStyle name="Percent 6" xfId="7115"/>
    <cellStyle name="Percent 6 2" xfId="7116"/>
    <cellStyle name="Percent 6 2 2" xfId="7117"/>
    <cellStyle name="Percent 6 2 2 2" xfId="7118"/>
    <cellStyle name="Percent 6 2 2 2 2" xfId="7119"/>
    <cellStyle name="Percent 6 2 2 3" xfId="7120"/>
    <cellStyle name="Percent 6 2 3" xfId="7121"/>
    <cellStyle name="Percent 6 2 3 2" xfId="7122"/>
    <cellStyle name="Percent 6 2 3 2 2" xfId="7123"/>
    <cellStyle name="Percent 6 2 3 3" xfId="7124"/>
    <cellStyle name="Percent 6 2 4" xfId="7125"/>
    <cellStyle name="Percent 6 2 4 2" xfId="7126"/>
    <cellStyle name="Percent 6 2 5" xfId="7127"/>
    <cellStyle name="Percent 6 3" xfId="7128"/>
    <cellStyle name="Percent 6 3 2" xfId="7129"/>
    <cellStyle name="Percent 6 3 2 2" xfId="7130"/>
    <cellStyle name="Percent 6 3 3" xfId="7131"/>
    <cellStyle name="Percent 6 4" xfId="7132"/>
    <cellStyle name="Percent 6 4 2" xfId="7133"/>
    <cellStyle name="Percent 6 4 2 2" xfId="7134"/>
    <cellStyle name="Percent 6 4 3" xfId="7135"/>
    <cellStyle name="Percent 6 5" xfId="7136"/>
    <cellStyle name="Percent 6 5 2" xfId="7137"/>
    <cellStyle name="Percent 6 6" xfId="7138"/>
    <cellStyle name="Percent 6 7" xfId="7139"/>
    <cellStyle name="Percent 7" xfId="7140"/>
    <cellStyle name="Percent 7 2" xfId="7141"/>
    <cellStyle name="Percent 7 2 2" xfId="7142"/>
    <cellStyle name="Percent 7 2 2 2" xfId="7143"/>
    <cellStyle name="Percent 7 2 2 2 2" xfId="7144"/>
    <cellStyle name="Percent 7 2 2 3" xfId="7145"/>
    <cellStyle name="Percent 7 2 3" xfId="7146"/>
    <cellStyle name="Percent 7 2 3 2" xfId="7147"/>
    <cellStyle name="Percent 7 2 3 2 2" xfId="7148"/>
    <cellStyle name="Percent 7 2 3 3" xfId="7149"/>
    <cellStyle name="Percent 7 2 4" xfId="7150"/>
    <cellStyle name="Percent 7 2 4 2" xfId="7151"/>
    <cellStyle name="Percent 7 2 5" xfId="7152"/>
    <cellStyle name="Percent 7 3" xfId="7153"/>
    <cellStyle name="Percent 7 3 2" xfId="7154"/>
    <cellStyle name="Percent 7 3 2 2" xfId="7155"/>
    <cellStyle name="Percent 7 3 3" xfId="7156"/>
    <cellStyle name="Percent 7 4" xfId="7157"/>
    <cellStyle name="Percent 7 4 2" xfId="7158"/>
    <cellStyle name="Percent 7 4 2 2" xfId="7159"/>
    <cellStyle name="Percent 7 4 3" xfId="7160"/>
    <cellStyle name="Percent 7 5" xfId="7161"/>
    <cellStyle name="Percent 7 5 2" xfId="7162"/>
    <cellStyle name="Percent 7 6" xfId="7163"/>
    <cellStyle name="Percent 8" xfId="7164"/>
    <cellStyle name="Percent 9" xfId="7165"/>
    <cellStyle name="Style 1" xfId="7166"/>
    <cellStyle name="Style 1 2" xfId="7167"/>
    <cellStyle name="Table_Heading" xfId="7168"/>
    <cellStyle name="Title 2" xfId="54"/>
    <cellStyle name="Total 2" xfId="55"/>
    <cellStyle name="Warning Text 2" xfId="56"/>
  </cellStyles>
  <dxfs count="398">
    <dxf>
      <fill>
        <patternFill>
          <bgColor indexed="43"/>
        </patternFill>
      </fill>
    </dxf>
    <dxf>
      <fill>
        <patternFill>
          <bgColor indexed="51"/>
        </patternFill>
      </fill>
    </dxf>
    <dxf>
      <fill>
        <patternFill>
          <bgColor indexed="1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ont>
        <color rgb="FFFFFFFF"/>
      </font>
      <fill>
        <patternFill>
          <bgColor rgb="FF0000FF"/>
        </patternFill>
      </fill>
    </dxf>
    <dxf>
      <font>
        <condense val="0"/>
        <extend val="0"/>
        <color indexed="10"/>
      </font>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9C0006"/>
      </font>
      <fill>
        <patternFill>
          <bgColor rgb="FFFFC7CE"/>
        </patternFill>
      </fill>
    </dxf>
    <dxf>
      <font>
        <color rgb="FFFFFFFF"/>
      </font>
      <fill>
        <patternFill>
          <bgColor rgb="FF0000FF"/>
        </patternFill>
      </fill>
    </dxf>
    <dxf>
      <font>
        <condense val="0"/>
        <extend val="0"/>
        <color indexed="10"/>
      </font>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theme="8" tint="0.39994506668294322"/>
        </patternFill>
      </fill>
    </dxf>
    <dxf>
      <fill>
        <patternFill>
          <bgColor theme="0" tint="-0.14996795556505021"/>
        </patternFill>
      </fill>
    </dxf>
    <dxf>
      <fill>
        <patternFill>
          <bgColor theme="2" tint="-0.24994659260841701"/>
        </patternFill>
      </fill>
    </dxf>
    <dxf>
      <fill>
        <patternFill>
          <bgColor theme="7" tint="0.59996337778862885"/>
        </patternFill>
      </fill>
    </dxf>
    <dxf>
      <fill>
        <patternFill>
          <bgColor theme="5" tint="0.59996337778862885"/>
        </patternFill>
      </fill>
    </dxf>
    <dxf>
      <fill>
        <patternFill>
          <bgColor theme="5" tint="0.39994506668294322"/>
        </patternFill>
      </fill>
    </dxf>
    <dxf>
      <fill>
        <patternFill>
          <bgColor theme="4" tint="0.59996337778862885"/>
        </patternFill>
      </fill>
    </dxf>
    <dxf>
      <fill>
        <patternFill>
          <bgColor theme="1" tint="0.499984740745262"/>
        </patternFill>
      </fill>
    </dxf>
    <dxf>
      <font>
        <b val="0"/>
        <i val="0"/>
      </font>
      <fill>
        <patternFill>
          <bgColor rgb="FF33CCFF"/>
        </patternFill>
      </fill>
    </dxf>
    <dxf>
      <fill>
        <patternFill>
          <bgColor theme="7" tint="0.39994506668294322"/>
        </patternFill>
      </fill>
    </dxf>
    <dxf>
      <font>
        <b/>
        <i val="0"/>
        <color theme="3" tint="-0.499984740745262"/>
      </font>
      <fill>
        <patternFill>
          <bgColor theme="9" tint="-0.24994659260841701"/>
        </patternFill>
      </fill>
    </dxf>
    <dxf>
      <font>
        <b/>
        <i val="0"/>
        <color theme="9" tint="-0.499984740745262"/>
      </font>
      <fill>
        <patternFill>
          <bgColor rgb="FF00B0F0"/>
        </patternFill>
      </fill>
    </dxf>
    <dxf>
      <font>
        <b/>
        <i val="0"/>
        <color theme="9"/>
      </font>
      <fill>
        <patternFill>
          <bgColor theme="3" tint="-0.499984740745262"/>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theme="0"/>
      </font>
      <fill>
        <patternFill>
          <bgColor rgb="FF000080"/>
        </patternFill>
      </fill>
    </dxf>
    <dxf>
      <fill>
        <patternFill>
          <bgColor rgb="FF00CCFF"/>
        </patternFill>
      </fill>
    </dxf>
    <dxf>
      <fill>
        <patternFill>
          <bgColor rgb="FFCC99FF"/>
        </patternFill>
      </fill>
    </dxf>
    <dxf>
      <fill>
        <patternFill>
          <bgColor rgb="FFC0C0C0"/>
        </patternFill>
      </fill>
    </dxf>
    <dxf>
      <font>
        <color rgb="FFFFFFFF"/>
      </font>
      <fill>
        <patternFill>
          <bgColor rgb="FF0000FF"/>
        </patternFill>
      </fill>
    </dxf>
    <dxf>
      <font>
        <condense val="0"/>
        <extend val="0"/>
        <color indexed="10"/>
      </font>
    </dxf>
    <dxf>
      <font>
        <color rgb="FFFFFFFF"/>
      </font>
      <fill>
        <patternFill>
          <bgColor rgb="FFDC143C"/>
        </patternFill>
      </fill>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colors>
    <mruColors>
      <color rgb="FFFF7B0A"/>
      <color rgb="FFCC99FF"/>
      <color rgb="FF6E0252"/>
      <color rgb="FF840262"/>
      <color rgb="FF8D0190"/>
      <color rgb="FF002060"/>
      <color rgb="FF00FF00"/>
      <color rgb="FFC0C0C0"/>
      <color rgb="FF00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440530</xdr:colOff>
      <xdr:row>1</xdr:row>
      <xdr:rowOff>178594</xdr:rowOff>
    </xdr:from>
    <xdr:to>
      <xdr:col>7</xdr:col>
      <xdr:colOff>721719</xdr:colOff>
      <xdr:row>2</xdr:row>
      <xdr:rowOff>559594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530" y="345282"/>
          <a:ext cx="2960095" cy="1357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1691005</xdr:colOff>
      <xdr:row>29</xdr:row>
      <xdr:rowOff>171450</xdr:rowOff>
    </xdr:from>
    <xdr:to>
      <xdr:col>3</xdr:col>
      <xdr:colOff>1889284</xdr:colOff>
      <xdr:row>30</xdr:row>
      <xdr:rowOff>491624</xdr:rowOff>
    </xdr:to>
    <xdr:sp macro="" textlink="">
      <xdr:nvSpPr>
        <xdr:cNvPr id="5" name="Down Arrow 4">
          <a:extLst>
            <a:ext uri="{FF2B5EF4-FFF2-40B4-BE49-F238E27FC236}">
              <a16:creationId xmlns:a16="http://schemas.microsoft.com/office/drawing/2014/main" xmlns="" id="{00000000-0008-0000-0400-000005000000}"/>
            </a:ext>
          </a:extLst>
        </xdr:cNvPr>
        <xdr:cNvSpPr/>
      </xdr:nvSpPr>
      <xdr:spPr>
        <a:xfrm>
          <a:off x="6663055" y="18126075"/>
          <a:ext cx="198279" cy="8154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clientData/>
  </xdr:twoCellAnchor>
  <xdr:twoCellAnchor>
    <xdr:from>
      <xdr:col>4</xdr:col>
      <xdr:colOff>227107</xdr:colOff>
      <xdr:row>27</xdr:row>
      <xdr:rowOff>380549</xdr:rowOff>
    </xdr:from>
    <xdr:to>
      <xdr:col>4</xdr:col>
      <xdr:colOff>1036996</xdr:colOff>
      <xdr:row>28</xdr:row>
      <xdr:rowOff>180642</xdr:rowOff>
    </xdr:to>
    <xdr:sp macro="" textlink="">
      <xdr:nvSpPr>
        <xdr:cNvPr id="6" name="Right Arrow 5">
          <a:extLst>
            <a:ext uri="{FF2B5EF4-FFF2-40B4-BE49-F238E27FC236}">
              <a16:creationId xmlns:a16="http://schemas.microsoft.com/office/drawing/2014/main" xmlns="" id="{00000000-0008-0000-0400-000006000000}"/>
            </a:ext>
          </a:extLst>
        </xdr:cNvPr>
        <xdr:cNvSpPr/>
      </xdr:nvSpPr>
      <xdr:spPr>
        <a:xfrm>
          <a:off x="3960907" y="11934374"/>
          <a:ext cx="809889" cy="1810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clientData/>
  </xdr:twoCellAnchor>
  <xdr:twoCellAnchor>
    <xdr:from>
      <xdr:col>3</xdr:col>
      <xdr:colOff>1691005</xdr:colOff>
      <xdr:row>30</xdr:row>
      <xdr:rowOff>171450</xdr:rowOff>
    </xdr:from>
    <xdr:to>
      <xdr:col>3</xdr:col>
      <xdr:colOff>1889284</xdr:colOff>
      <xdr:row>31</xdr:row>
      <xdr:rowOff>491624</xdr:rowOff>
    </xdr:to>
    <xdr:sp macro="" textlink="">
      <xdr:nvSpPr>
        <xdr:cNvPr id="4" name="Down Arrow 3">
          <a:extLst>
            <a:ext uri="{FF2B5EF4-FFF2-40B4-BE49-F238E27FC236}">
              <a16:creationId xmlns:a16="http://schemas.microsoft.com/office/drawing/2014/main" xmlns="" id="{00000000-0008-0000-0400-000004000000}"/>
            </a:ext>
          </a:extLst>
        </xdr:cNvPr>
        <xdr:cNvSpPr/>
      </xdr:nvSpPr>
      <xdr:spPr>
        <a:xfrm>
          <a:off x="5150485" y="12774930"/>
          <a:ext cx="159" cy="38875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9"/>
  <sheetViews>
    <sheetView tabSelected="1" zoomScaleNormal="100" zoomScaleSheetLayoutView="100" workbookViewId="0">
      <selection activeCell="H37" sqref="H37"/>
    </sheetView>
  </sheetViews>
  <sheetFormatPr defaultRowHeight="12.75" x14ac:dyDescent="0.2"/>
  <cols>
    <col min="1" max="1" width="27.5703125" customWidth="1"/>
    <col min="2" max="2" width="35" customWidth="1"/>
    <col min="3" max="6" width="12.5703125" bestFit="1" customWidth="1"/>
  </cols>
  <sheetData>
    <row r="1" spans="1:6" ht="21" customHeight="1" x14ac:dyDescent="0.25">
      <c r="A1" s="229" t="s">
        <v>288</v>
      </c>
      <c r="B1" s="229"/>
      <c r="C1" s="3"/>
      <c r="D1" s="3"/>
      <c r="E1" s="3"/>
      <c r="F1" s="3"/>
    </row>
    <row r="2" spans="1:6" ht="6" customHeight="1" thickBot="1" x14ac:dyDescent="0.25">
      <c r="C2" s="228"/>
      <c r="D2" s="228"/>
      <c r="E2" s="1"/>
    </row>
    <row r="3" spans="1:6" s="6" customFormat="1" ht="16.5" customHeight="1" x14ac:dyDescent="0.2">
      <c r="A3" s="4"/>
      <c r="B3" s="4"/>
      <c r="C3" s="5" t="s">
        <v>4</v>
      </c>
      <c r="D3" s="5" t="s">
        <v>5</v>
      </c>
      <c r="E3" s="5" t="s">
        <v>6</v>
      </c>
      <c r="F3" s="5" t="s">
        <v>7</v>
      </c>
    </row>
    <row r="4" spans="1:6" s="6" customFormat="1" ht="17.25" customHeight="1" x14ac:dyDescent="0.2">
      <c r="A4" s="7" t="s">
        <v>8</v>
      </c>
      <c r="B4" s="7" t="s">
        <v>9</v>
      </c>
      <c r="C4" s="8"/>
      <c r="D4" s="8"/>
      <c r="E4" s="8"/>
      <c r="F4" s="8"/>
    </row>
    <row r="5" spans="1:6" s="6" customFormat="1" ht="15" customHeight="1" thickBot="1" x14ac:dyDescent="0.25">
      <c r="A5" s="9"/>
      <c r="B5" s="9"/>
      <c r="C5" s="10" t="s">
        <v>10</v>
      </c>
      <c r="D5" s="10" t="s">
        <v>10</v>
      </c>
      <c r="E5" s="10" t="s">
        <v>10</v>
      </c>
      <c r="F5" s="10" t="s">
        <v>10</v>
      </c>
    </row>
    <row r="6" spans="1:6" x14ac:dyDescent="0.2">
      <c r="A6" s="11"/>
      <c r="B6" s="11"/>
      <c r="C6" s="12"/>
      <c r="D6" s="12"/>
      <c r="E6" s="12"/>
      <c r="F6" s="12"/>
    </row>
    <row r="7" spans="1:6" x14ac:dyDescent="0.2">
      <c r="A7" s="13"/>
      <c r="B7" s="13"/>
      <c r="C7" s="21"/>
      <c r="D7" s="21"/>
      <c r="E7" s="21"/>
      <c r="F7" s="21"/>
    </row>
    <row r="8" spans="1:6" x14ac:dyDescent="0.2">
      <c r="A8" s="13"/>
      <c r="B8" s="13"/>
      <c r="C8" s="21"/>
      <c r="D8" s="21"/>
      <c r="E8" s="21"/>
      <c r="F8" s="21"/>
    </row>
    <row r="9" spans="1:6" x14ac:dyDescent="0.2">
      <c r="A9" s="13"/>
      <c r="B9" s="13"/>
      <c r="C9" s="21"/>
      <c r="D9" s="21"/>
      <c r="E9" s="21"/>
      <c r="F9" s="21"/>
    </row>
    <row r="10" spans="1:6" x14ac:dyDescent="0.2">
      <c r="A10" s="13"/>
      <c r="B10" s="13"/>
      <c r="C10" s="21"/>
      <c r="D10" s="21"/>
      <c r="E10" s="21"/>
      <c r="F10" s="21"/>
    </row>
    <row r="11" spans="1:6" x14ac:dyDescent="0.2">
      <c r="A11" s="13"/>
      <c r="B11" s="13"/>
      <c r="C11" s="21"/>
      <c r="D11" s="21"/>
      <c r="E11" s="21"/>
      <c r="F11" s="21"/>
    </row>
    <row r="12" spans="1:6" x14ac:dyDescent="0.2">
      <c r="A12" s="13"/>
      <c r="B12" s="13"/>
      <c r="C12" s="21"/>
      <c r="D12" s="21"/>
      <c r="E12" s="21"/>
      <c r="F12" s="21"/>
    </row>
    <row r="13" spans="1:6" x14ac:dyDescent="0.2">
      <c r="A13" s="13"/>
      <c r="B13" s="13"/>
      <c r="C13" s="21"/>
      <c r="D13" s="21"/>
      <c r="E13" s="21"/>
      <c r="F13" s="21"/>
    </row>
    <row r="14" spans="1:6" x14ac:dyDescent="0.2">
      <c r="A14" s="13"/>
      <c r="B14" s="13"/>
      <c r="C14" s="21"/>
      <c r="D14" s="21"/>
      <c r="E14" s="21"/>
      <c r="F14" s="21"/>
    </row>
    <row r="15" spans="1:6" x14ac:dyDescent="0.2">
      <c r="A15" s="13"/>
      <c r="B15" s="13"/>
      <c r="C15" s="21"/>
      <c r="D15" s="21"/>
      <c r="E15" s="21"/>
      <c r="F15" s="21"/>
    </row>
    <row r="16" spans="1:6" x14ac:dyDescent="0.2">
      <c r="A16" s="13"/>
      <c r="B16" s="13"/>
      <c r="C16" s="21"/>
      <c r="D16" s="21"/>
      <c r="E16" s="21"/>
      <c r="F16" s="21"/>
    </row>
    <row r="17" spans="1:6" x14ac:dyDescent="0.2">
      <c r="A17" s="13"/>
      <c r="B17" s="13"/>
      <c r="C17" s="21"/>
      <c r="D17" s="21"/>
      <c r="E17" s="21"/>
      <c r="F17" s="21"/>
    </row>
    <row r="18" spans="1:6" x14ac:dyDescent="0.2">
      <c r="A18" s="13"/>
      <c r="B18" s="13"/>
      <c r="C18" s="21"/>
      <c r="D18" s="21"/>
      <c r="E18" s="21"/>
      <c r="F18" s="21"/>
    </row>
    <row r="19" spans="1:6" x14ac:dyDescent="0.2">
      <c r="A19" s="13"/>
      <c r="B19" s="13"/>
      <c r="C19" s="21"/>
      <c r="D19" s="21"/>
      <c r="E19" s="21"/>
      <c r="F19" s="21"/>
    </row>
    <row r="20" spans="1:6" x14ac:dyDescent="0.2">
      <c r="A20" s="13"/>
      <c r="B20" s="13"/>
      <c r="C20" s="21"/>
      <c r="D20" s="21"/>
      <c r="E20" s="21"/>
      <c r="F20" s="21"/>
    </row>
    <row r="21" spans="1:6" x14ac:dyDescent="0.2">
      <c r="A21" s="13"/>
      <c r="B21" s="13"/>
      <c r="C21" s="21"/>
      <c r="D21" s="21"/>
      <c r="E21" s="21"/>
      <c r="F21" s="21"/>
    </row>
    <row r="22" spans="1:6" x14ac:dyDescent="0.2">
      <c r="A22" s="13"/>
      <c r="B22" s="13"/>
      <c r="C22" s="21"/>
      <c r="D22" s="21"/>
      <c r="E22" s="21"/>
      <c r="F22" s="21"/>
    </row>
    <row r="23" spans="1:6" x14ac:dyDescent="0.2">
      <c r="A23" s="13"/>
      <c r="B23" s="13"/>
      <c r="C23" s="21"/>
      <c r="D23" s="21"/>
      <c r="E23" s="21"/>
      <c r="F23" s="21"/>
    </row>
    <row r="24" spans="1:6" x14ac:dyDescent="0.2">
      <c r="A24" s="13"/>
      <c r="B24" s="13"/>
      <c r="C24" s="21"/>
      <c r="D24" s="21"/>
      <c r="E24" s="21"/>
      <c r="F24" s="21"/>
    </row>
    <row r="25" spans="1:6" x14ac:dyDescent="0.2">
      <c r="A25" s="13"/>
      <c r="B25" s="13"/>
      <c r="C25" s="21"/>
      <c r="D25" s="21"/>
      <c r="E25" s="21"/>
      <c r="F25" s="21"/>
    </row>
    <row r="26" spans="1:6" x14ac:dyDescent="0.2">
      <c r="A26" s="13"/>
      <c r="B26" s="13"/>
      <c r="C26" s="21"/>
      <c r="D26" s="21"/>
      <c r="E26" s="21"/>
      <c r="F26" s="21"/>
    </row>
    <row r="27" spans="1:6" x14ac:dyDescent="0.2">
      <c r="A27" s="13"/>
      <c r="B27" s="13"/>
      <c r="C27" s="21"/>
      <c r="D27" s="21"/>
      <c r="E27" s="21"/>
      <c r="F27" s="21"/>
    </row>
    <row r="28" spans="1:6" x14ac:dyDescent="0.2">
      <c r="A28" s="13"/>
      <c r="B28" s="13"/>
      <c r="C28" s="21"/>
      <c r="D28" s="21"/>
      <c r="E28" s="21"/>
      <c r="F28" s="21"/>
    </row>
    <row r="29" spans="1:6" x14ac:dyDescent="0.2">
      <c r="A29" s="13"/>
      <c r="B29" s="13"/>
      <c r="C29" s="21"/>
      <c r="D29" s="21"/>
      <c r="E29" s="21"/>
      <c r="F29" s="21"/>
    </row>
    <row r="30" spans="1:6" x14ac:dyDescent="0.2">
      <c r="A30" s="13"/>
      <c r="B30" s="13"/>
      <c r="C30" s="21"/>
      <c r="D30" s="21"/>
      <c r="E30" s="21"/>
      <c r="F30" s="21"/>
    </row>
    <row r="31" spans="1:6" x14ac:dyDescent="0.2">
      <c r="A31" s="13"/>
      <c r="B31" s="13"/>
      <c r="C31" s="22"/>
      <c r="D31" s="22"/>
      <c r="E31" s="22"/>
      <c r="F31" s="22"/>
    </row>
    <row r="32" spans="1:6" ht="13.5" thickBot="1" x14ac:dyDescent="0.25">
      <c r="A32" s="14"/>
      <c r="B32" s="14"/>
      <c r="C32" s="23"/>
      <c r="D32" s="23"/>
      <c r="E32" s="23"/>
      <c r="F32" s="23"/>
    </row>
    <row r="33" spans="1:6" x14ac:dyDescent="0.2">
      <c r="A33" s="15"/>
      <c r="B33" s="15"/>
      <c r="C33" s="24"/>
      <c r="D33" s="24"/>
      <c r="E33" s="24"/>
      <c r="F33" s="24"/>
    </row>
    <row r="34" spans="1:6" x14ac:dyDescent="0.2">
      <c r="A34" s="15"/>
      <c r="B34" s="15"/>
      <c r="C34" s="24"/>
      <c r="D34" s="24"/>
      <c r="E34" s="24"/>
      <c r="F34" s="24"/>
    </row>
    <row r="35" spans="1:6" x14ac:dyDescent="0.2">
      <c r="A35" s="15"/>
      <c r="B35" s="15"/>
      <c r="C35" s="24"/>
      <c r="D35" s="24"/>
      <c r="E35" s="24"/>
      <c r="F35" s="24"/>
    </row>
    <row r="36" spans="1:6" x14ac:dyDescent="0.2">
      <c r="A36" s="15"/>
      <c r="B36" s="15"/>
      <c r="C36" s="24"/>
      <c r="D36" s="24"/>
      <c r="E36" s="24"/>
      <c r="F36" s="24"/>
    </row>
    <row r="37" spans="1:6" x14ac:dyDescent="0.2">
      <c r="A37" s="15"/>
      <c r="B37" s="15"/>
      <c r="C37" s="24"/>
      <c r="D37" s="24"/>
      <c r="E37" s="24"/>
      <c r="F37" s="24"/>
    </row>
    <row r="38" spans="1:6" x14ac:dyDescent="0.2">
      <c r="C38" s="25"/>
      <c r="D38" s="25"/>
      <c r="E38" s="25"/>
      <c r="F38" s="25"/>
    </row>
    <row r="39" spans="1:6" x14ac:dyDescent="0.2">
      <c r="C39" s="25"/>
      <c r="D39" s="25"/>
      <c r="E39" s="25"/>
      <c r="F39" s="25"/>
    </row>
  </sheetData>
  <mergeCells count="2">
    <mergeCell ref="C2:D2"/>
    <mergeCell ref="A1:B1"/>
  </mergeCells>
  <conditionalFormatting sqref="C6:F37">
    <cfRule type="cellIs" dxfId="397" priority="1" stopIfTrue="1" operator="equal">
      <formula>"No"</formula>
    </cfRule>
  </conditionalFormatting>
  <dataValidations count="1">
    <dataValidation type="list" allowBlank="1" showInputMessage="1" showErrorMessage="1" sqref="C6:F37">
      <formula1>"Yes, No"</formula1>
    </dataValidation>
  </dataValidations>
  <pageMargins left="0.74803149606299213" right="0.74803149606299213" top="0.86614173228346458" bottom="0.9055118110236221" header="0.47244094488188981" footer="0.47244094488188981"/>
  <pageSetup paperSize="9" fitToHeight="0" orientation="landscape" r:id="rId1"/>
  <headerFooter alignWithMargins="0">
    <oddFooter>&amp;L&amp;8Risk Management Workshop Attendance
COR-FM-023 Safety in Design Template
&amp;C&amp;8&amp;D&amp;R&amp;8Page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72"/>
  <sheetViews>
    <sheetView workbookViewId="0">
      <pane ySplit="3" topLeftCell="A4" activePane="bottomLeft" state="frozen"/>
      <selection pane="bottomLeft" activeCell="A4" sqref="A4"/>
    </sheetView>
  </sheetViews>
  <sheetFormatPr defaultRowHeight="12.75" outlineLevelCol="1" x14ac:dyDescent="0.2"/>
  <cols>
    <col min="1" max="2" width="21.7109375" customWidth="1" outlineLevel="1"/>
    <col min="3" max="3" width="35.7109375" style="171" customWidth="1"/>
    <col min="4" max="4" width="45.140625" style="171" customWidth="1"/>
  </cols>
  <sheetData>
    <row r="3" spans="1:4" x14ac:dyDescent="0.2">
      <c r="A3" s="177" t="s">
        <v>10</v>
      </c>
      <c r="B3" s="177" t="s">
        <v>257</v>
      </c>
      <c r="C3" s="116" t="s">
        <v>258</v>
      </c>
      <c r="D3" s="116" t="s">
        <v>16</v>
      </c>
    </row>
    <row r="4" spans="1:4" x14ac:dyDescent="0.2">
      <c r="A4" s="139"/>
      <c r="B4" s="139"/>
      <c r="C4" s="123"/>
      <c r="D4" s="124"/>
    </row>
    <row r="5" spans="1:4" x14ac:dyDescent="0.2">
      <c r="A5" s="139"/>
      <c r="B5" s="139"/>
      <c r="C5" s="123"/>
      <c r="D5" s="124"/>
    </row>
    <row r="6" spans="1:4" x14ac:dyDescent="0.2">
      <c r="A6" s="139"/>
      <c r="B6" s="139"/>
      <c r="C6" s="123"/>
      <c r="D6" s="124"/>
    </row>
    <row r="7" spans="1:4" x14ac:dyDescent="0.2">
      <c r="A7" s="139"/>
      <c r="B7" s="139"/>
      <c r="C7" s="123"/>
      <c r="D7" s="124"/>
    </row>
    <row r="8" spans="1:4" x14ac:dyDescent="0.2">
      <c r="A8" s="139"/>
      <c r="B8" s="139"/>
      <c r="C8" s="123"/>
      <c r="D8" s="124"/>
    </row>
    <row r="9" spans="1:4" x14ac:dyDescent="0.2">
      <c r="A9" s="139"/>
      <c r="B9" s="139"/>
      <c r="C9" s="123"/>
      <c r="D9" s="124"/>
    </row>
    <row r="10" spans="1:4" x14ac:dyDescent="0.2">
      <c r="A10" s="139"/>
      <c r="B10" s="139"/>
      <c r="C10" s="123"/>
      <c r="D10" s="124"/>
    </row>
    <row r="11" spans="1:4" x14ac:dyDescent="0.2">
      <c r="A11" s="139"/>
      <c r="B11" s="139"/>
      <c r="C11" s="123"/>
      <c r="D11" s="124"/>
    </row>
    <row r="12" spans="1:4" x14ac:dyDescent="0.2">
      <c r="A12" s="139"/>
      <c r="B12" s="139"/>
      <c r="C12" s="123"/>
      <c r="D12" s="124"/>
    </row>
    <row r="13" spans="1:4" x14ac:dyDescent="0.2">
      <c r="A13" s="139"/>
      <c r="B13" s="139"/>
      <c r="C13" s="123"/>
      <c r="D13" s="124"/>
    </row>
    <row r="14" spans="1:4" x14ac:dyDescent="0.2">
      <c r="A14" s="163"/>
      <c r="B14" s="163"/>
      <c r="C14" s="173"/>
      <c r="D14" s="173"/>
    </row>
    <row r="15" spans="1:4" x14ac:dyDescent="0.2">
      <c r="A15" s="139"/>
      <c r="B15" s="139"/>
      <c r="C15" s="123"/>
      <c r="D15" s="124"/>
    </row>
    <row r="16" spans="1:4" x14ac:dyDescent="0.2">
      <c r="A16" s="164"/>
      <c r="B16" s="164"/>
      <c r="C16" s="172"/>
      <c r="D16" s="172"/>
    </row>
    <row r="17" spans="1:4" x14ac:dyDescent="0.2">
      <c r="A17" s="164"/>
      <c r="B17" s="164"/>
      <c r="C17" s="172"/>
      <c r="D17" s="172"/>
    </row>
    <row r="18" spans="1:4" x14ac:dyDescent="0.2">
      <c r="A18" s="164"/>
      <c r="B18" s="164"/>
      <c r="C18" s="172"/>
      <c r="D18" s="172"/>
    </row>
    <row r="19" spans="1:4" x14ac:dyDescent="0.2">
      <c r="A19" s="164"/>
      <c r="B19" s="164"/>
      <c r="C19" s="172"/>
      <c r="D19" s="172"/>
    </row>
    <row r="20" spans="1:4" x14ac:dyDescent="0.2">
      <c r="A20" s="164"/>
      <c r="B20" s="164"/>
      <c r="C20" s="172"/>
      <c r="D20" s="172"/>
    </row>
    <row r="21" spans="1:4" x14ac:dyDescent="0.2">
      <c r="A21" s="164"/>
      <c r="B21" s="164"/>
      <c r="C21" s="172"/>
      <c r="D21" s="172"/>
    </row>
    <row r="22" spans="1:4" x14ac:dyDescent="0.2">
      <c r="A22" s="164"/>
      <c r="B22" s="164"/>
      <c r="C22" s="172"/>
      <c r="D22" s="172"/>
    </row>
    <row r="23" spans="1:4" x14ac:dyDescent="0.2">
      <c r="A23" s="164"/>
      <c r="B23" s="164"/>
      <c r="C23" s="172"/>
      <c r="D23" s="172"/>
    </row>
    <row r="24" spans="1:4" x14ac:dyDescent="0.2">
      <c r="A24" s="165"/>
      <c r="B24" s="165"/>
      <c r="C24" s="172"/>
      <c r="D24" s="172"/>
    </row>
    <row r="25" spans="1:4" x14ac:dyDescent="0.2">
      <c r="A25" s="165"/>
      <c r="B25" s="165"/>
      <c r="C25" s="172"/>
      <c r="D25" s="172"/>
    </row>
    <row r="26" spans="1:4" x14ac:dyDescent="0.2">
      <c r="A26" s="165"/>
      <c r="B26" s="165"/>
      <c r="C26" s="172"/>
      <c r="D26" s="172"/>
    </row>
    <row r="27" spans="1:4" x14ac:dyDescent="0.2">
      <c r="A27" s="165"/>
      <c r="B27" s="165"/>
      <c r="C27" s="172"/>
      <c r="D27" s="172"/>
    </row>
    <row r="28" spans="1:4" x14ac:dyDescent="0.2">
      <c r="A28" s="165"/>
      <c r="B28" s="165"/>
      <c r="C28" s="172"/>
      <c r="D28" s="172"/>
    </row>
    <row r="29" spans="1:4" x14ac:dyDescent="0.2">
      <c r="A29" s="165"/>
      <c r="B29" s="165"/>
      <c r="C29" s="172"/>
      <c r="D29" s="172"/>
    </row>
    <row r="30" spans="1:4" x14ac:dyDescent="0.2">
      <c r="A30" s="165"/>
      <c r="B30" s="165"/>
      <c r="C30" s="172"/>
      <c r="D30" s="172"/>
    </row>
    <row r="31" spans="1:4" x14ac:dyDescent="0.2">
      <c r="A31" s="165"/>
      <c r="B31" s="165"/>
      <c r="C31" s="172"/>
      <c r="D31" s="172"/>
    </row>
    <row r="32" spans="1:4" x14ac:dyDescent="0.2">
      <c r="A32" s="165"/>
      <c r="B32" s="165"/>
      <c r="C32" s="172"/>
      <c r="D32" s="172"/>
    </row>
    <row r="33" spans="1:4" x14ac:dyDescent="0.2">
      <c r="A33" s="165"/>
      <c r="B33" s="165"/>
      <c r="C33" s="172"/>
      <c r="D33" s="172"/>
    </row>
    <row r="34" spans="1:4" x14ac:dyDescent="0.2">
      <c r="A34" s="165"/>
      <c r="B34" s="165"/>
      <c r="C34" s="172"/>
      <c r="D34" s="172"/>
    </row>
    <row r="35" spans="1:4" x14ac:dyDescent="0.2">
      <c r="A35" s="165"/>
      <c r="B35" s="165"/>
      <c r="C35" s="172"/>
      <c r="D35" s="172"/>
    </row>
    <row r="36" spans="1:4" x14ac:dyDescent="0.2">
      <c r="A36" s="165"/>
      <c r="B36" s="165"/>
      <c r="C36" s="172"/>
      <c r="D36" s="172"/>
    </row>
    <row r="37" spans="1:4" x14ac:dyDescent="0.2">
      <c r="A37" s="165"/>
      <c r="B37" s="165"/>
      <c r="C37" s="172"/>
      <c r="D37" s="172"/>
    </row>
    <row r="38" spans="1:4" x14ac:dyDescent="0.2">
      <c r="A38" s="165"/>
      <c r="B38" s="165"/>
      <c r="C38" s="172"/>
      <c r="D38" s="172"/>
    </row>
    <row r="39" spans="1:4" x14ac:dyDescent="0.2">
      <c r="A39" s="165"/>
      <c r="B39" s="165"/>
      <c r="C39" s="172"/>
      <c r="D39" s="172"/>
    </row>
    <row r="40" spans="1:4" x14ac:dyDescent="0.2">
      <c r="A40" s="165"/>
      <c r="B40" s="165"/>
      <c r="C40" s="172"/>
      <c r="D40" s="172"/>
    </row>
    <row r="41" spans="1:4" x14ac:dyDescent="0.2">
      <c r="A41" s="165"/>
      <c r="B41" s="165"/>
      <c r="C41" s="172"/>
      <c r="D41" s="172"/>
    </row>
    <row r="42" spans="1:4" x14ac:dyDescent="0.2">
      <c r="A42" s="165"/>
      <c r="B42" s="165"/>
      <c r="C42" s="172"/>
      <c r="D42" s="172"/>
    </row>
    <row r="43" spans="1:4" x14ac:dyDescent="0.2">
      <c r="A43" s="165"/>
      <c r="B43" s="165"/>
      <c r="C43" s="172"/>
      <c r="D43" s="172"/>
    </row>
    <row r="44" spans="1:4" x14ac:dyDescent="0.2">
      <c r="A44" s="165"/>
      <c r="B44" s="165"/>
      <c r="C44" s="172"/>
      <c r="D44" s="172"/>
    </row>
    <row r="45" spans="1:4" x14ac:dyDescent="0.2">
      <c r="A45" s="165"/>
      <c r="B45" s="165"/>
      <c r="C45" s="172"/>
      <c r="D45" s="172"/>
    </row>
    <row r="46" spans="1:4" x14ac:dyDescent="0.2">
      <c r="A46" s="165"/>
      <c r="B46" s="165"/>
      <c r="C46" s="172"/>
      <c r="D46" s="172"/>
    </row>
    <row r="47" spans="1:4" x14ac:dyDescent="0.2">
      <c r="A47" s="165"/>
      <c r="B47" s="165"/>
      <c r="C47" s="172"/>
      <c r="D47" s="172"/>
    </row>
    <row r="48" spans="1:4" x14ac:dyDescent="0.2">
      <c r="A48" s="165"/>
      <c r="B48" s="165"/>
      <c r="C48" s="172"/>
      <c r="D48" s="172"/>
    </row>
    <row r="49" spans="1:4" x14ac:dyDescent="0.2">
      <c r="A49" s="165"/>
      <c r="B49" s="165"/>
      <c r="C49" s="172"/>
      <c r="D49" s="172"/>
    </row>
    <row r="50" spans="1:4" x14ac:dyDescent="0.2">
      <c r="A50" s="165"/>
      <c r="B50" s="165"/>
      <c r="C50" s="172"/>
      <c r="D50" s="172"/>
    </row>
    <row r="51" spans="1:4" x14ac:dyDescent="0.2">
      <c r="A51" s="165"/>
      <c r="B51" s="165"/>
      <c r="C51" s="172"/>
      <c r="D51" s="172"/>
    </row>
    <row r="52" spans="1:4" x14ac:dyDescent="0.2">
      <c r="A52" s="165"/>
      <c r="B52" s="165"/>
      <c r="C52" s="172"/>
      <c r="D52" s="172"/>
    </row>
    <row r="53" spans="1:4" x14ac:dyDescent="0.2">
      <c r="A53" s="165"/>
      <c r="B53" s="165"/>
      <c r="C53" s="172"/>
      <c r="D53" s="172"/>
    </row>
    <row r="54" spans="1:4" x14ac:dyDescent="0.2">
      <c r="A54" s="165"/>
      <c r="B54" s="165"/>
      <c r="C54" s="172"/>
      <c r="D54" s="172"/>
    </row>
    <row r="55" spans="1:4" x14ac:dyDescent="0.2">
      <c r="A55" s="165"/>
      <c r="B55" s="165"/>
      <c r="C55" s="172"/>
      <c r="D55" s="172"/>
    </row>
    <row r="56" spans="1:4" x14ac:dyDescent="0.2">
      <c r="A56" s="165"/>
      <c r="B56" s="165"/>
      <c r="C56" s="172"/>
      <c r="D56" s="172"/>
    </row>
    <row r="57" spans="1:4" x14ac:dyDescent="0.2">
      <c r="A57" s="165"/>
      <c r="B57" s="165"/>
      <c r="C57" s="172"/>
      <c r="D57" s="172"/>
    </row>
    <row r="58" spans="1:4" x14ac:dyDescent="0.2">
      <c r="A58" s="165"/>
      <c r="B58" s="165"/>
      <c r="C58" s="172"/>
      <c r="D58" s="172"/>
    </row>
    <row r="59" spans="1:4" x14ac:dyDescent="0.2">
      <c r="A59" s="165"/>
      <c r="B59" s="165"/>
      <c r="C59" s="172"/>
      <c r="D59" s="172"/>
    </row>
    <row r="60" spans="1:4" x14ac:dyDescent="0.2">
      <c r="A60" s="165"/>
      <c r="B60" s="165"/>
      <c r="C60" s="172"/>
      <c r="D60" s="172"/>
    </row>
    <row r="61" spans="1:4" x14ac:dyDescent="0.2">
      <c r="A61" s="165"/>
      <c r="B61" s="165"/>
      <c r="C61" s="172"/>
      <c r="D61" s="172"/>
    </row>
    <row r="62" spans="1:4" x14ac:dyDescent="0.2">
      <c r="A62" s="165"/>
      <c r="B62" s="165"/>
      <c r="C62" s="172"/>
      <c r="D62" s="172"/>
    </row>
    <row r="63" spans="1:4" x14ac:dyDescent="0.2">
      <c r="A63" s="165"/>
      <c r="B63" s="165"/>
      <c r="C63" s="172"/>
      <c r="D63" s="172"/>
    </row>
    <row r="64" spans="1:4" x14ac:dyDescent="0.2">
      <c r="A64" s="165"/>
      <c r="B64" s="165"/>
      <c r="C64" s="172"/>
      <c r="D64" s="172"/>
    </row>
    <row r="65" spans="1:4" x14ac:dyDescent="0.2">
      <c r="A65" s="165"/>
      <c r="B65" s="165"/>
      <c r="C65" s="172"/>
      <c r="D65" s="172"/>
    </row>
    <row r="66" spans="1:4" x14ac:dyDescent="0.2">
      <c r="A66" s="165"/>
      <c r="B66" s="165"/>
      <c r="C66" s="172"/>
      <c r="D66" s="172"/>
    </row>
    <row r="67" spans="1:4" x14ac:dyDescent="0.2">
      <c r="A67" s="165"/>
      <c r="B67" s="165"/>
      <c r="C67" s="172"/>
      <c r="D67" s="172"/>
    </row>
    <row r="68" spans="1:4" x14ac:dyDescent="0.2">
      <c r="A68" s="165"/>
      <c r="B68" s="165"/>
      <c r="C68" s="172"/>
      <c r="D68" s="172"/>
    </row>
    <row r="69" spans="1:4" x14ac:dyDescent="0.2">
      <c r="A69" s="165"/>
      <c r="B69" s="165"/>
      <c r="C69" s="172"/>
      <c r="D69" s="172"/>
    </row>
    <row r="70" spans="1:4" x14ac:dyDescent="0.2">
      <c r="A70" s="165"/>
      <c r="B70" s="165"/>
      <c r="C70" s="172"/>
      <c r="D70" s="172"/>
    </row>
    <row r="71" spans="1:4" x14ac:dyDescent="0.2">
      <c r="A71" s="165"/>
      <c r="B71" s="165"/>
      <c r="C71" s="172"/>
      <c r="D71" s="172"/>
    </row>
    <row r="72" spans="1:4" x14ac:dyDescent="0.2">
      <c r="A72" s="165"/>
      <c r="B72" s="165"/>
      <c r="C72" s="172"/>
      <c r="D72" s="172"/>
    </row>
    <row r="73" spans="1:4" x14ac:dyDescent="0.2">
      <c r="A73" s="165"/>
      <c r="B73" s="165"/>
      <c r="C73" s="172"/>
      <c r="D73" s="172"/>
    </row>
    <row r="74" spans="1:4" x14ac:dyDescent="0.2">
      <c r="A74" s="165"/>
      <c r="B74" s="165"/>
      <c r="C74" s="172"/>
      <c r="D74" s="172"/>
    </row>
    <row r="75" spans="1:4" x14ac:dyDescent="0.2">
      <c r="A75" s="165"/>
      <c r="B75" s="165"/>
      <c r="C75" s="172"/>
      <c r="D75" s="172"/>
    </row>
    <row r="76" spans="1:4" x14ac:dyDescent="0.2">
      <c r="A76" s="165"/>
      <c r="B76" s="165"/>
      <c r="C76" s="172"/>
      <c r="D76" s="172"/>
    </row>
    <row r="77" spans="1:4" x14ac:dyDescent="0.2">
      <c r="A77" s="165"/>
      <c r="B77" s="165"/>
      <c r="C77" s="172"/>
      <c r="D77" s="172"/>
    </row>
    <row r="78" spans="1:4" x14ac:dyDescent="0.2">
      <c r="A78" s="165"/>
      <c r="B78" s="165"/>
      <c r="C78" s="172"/>
      <c r="D78" s="172"/>
    </row>
    <row r="79" spans="1:4" x14ac:dyDescent="0.2">
      <c r="A79" s="165"/>
      <c r="B79" s="165"/>
      <c r="C79" s="172"/>
      <c r="D79" s="172"/>
    </row>
    <row r="80" spans="1:4" x14ac:dyDescent="0.2">
      <c r="A80" s="165"/>
      <c r="B80" s="165"/>
      <c r="C80" s="172"/>
      <c r="D80" s="172"/>
    </row>
    <row r="81" spans="1:4" x14ac:dyDescent="0.2">
      <c r="A81" s="165"/>
      <c r="B81" s="165"/>
      <c r="C81" s="172"/>
      <c r="D81" s="172"/>
    </row>
    <row r="82" spans="1:4" x14ac:dyDescent="0.2">
      <c r="A82" s="165"/>
      <c r="B82" s="165"/>
      <c r="C82" s="172"/>
      <c r="D82" s="172"/>
    </row>
    <row r="83" spans="1:4" x14ac:dyDescent="0.2">
      <c r="A83" s="165"/>
      <c r="B83" s="165"/>
      <c r="C83" s="172"/>
      <c r="D83" s="172"/>
    </row>
    <row r="84" spans="1:4" x14ac:dyDescent="0.2">
      <c r="A84" s="165"/>
      <c r="B84" s="165"/>
      <c r="C84" s="172"/>
      <c r="D84" s="172"/>
    </row>
    <row r="85" spans="1:4" x14ac:dyDescent="0.2">
      <c r="A85" s="165"/>
      <c r="B85" s="165"/>
      <c r="C85" s="172"/>
      <c r="D85" s="172"/>
    </row>
    <row r="86" spans="1:4" x14ac:dyDescent="0.2">
      <c r="A86" s="165"/>
      <c r="B86" s="165"/>
      <c r="C86" s="172"/>
      <c r="D86" s="172"/>
    </row>
    <row r="87" spans="1:4" x14ac:dyDescent="0.2">
      <c r="A87" s="165"/>
      <c r="B87" s="165"/>
      <c r="C87" s="172"/>
      <c r="D87" s="172"/>
    </row>
    <row r="88" spans="1:4" x14ac:dyDescent="0.2">
      <c r="A88" s="165"/>
      <c r="B88" s="165"/>
      <c r="C88" s="172"/>
      <c r="D88" s="172"/>
    </row>
    <row r="89" spans="1:4" x14ac:dyDescent="0.2">
      <c r="A89" s="165"/>
      <c r="B89" s="165"/>
      <c r="C89" s="172"/>
      <c r="D89" s="172"/>
    </row>
    <row r="90" spans="1:4" x14ac:dyDescent="0.2">
      <c r="A90" s="165"/>
      <c r="B90" s="165"/>
      <c r="C90" s="172"/>
      <c r="D90" s="172"/>
    </row>
    <row r="91" spans="1:4" x14ac:dyDescent="0.2">
      <c r="A91" s="165"/>
      <c r="B91" s="165"/>
      <c r="C91" s="172"/>
      <c r="D91" s="172"/>
    </row>
    <row r="92" spans="1:4" x14ac:dyDescent="0.2">
      <c r="A92" s="165"/>
      <c r="B92" s="165"/>
      <c r="C92" s="172"/>
      <c r="D92" s="172"/>
    </row>
    <row r="93" spans="1:4" x14ac:dyDescent="0.2">
      <c r="A93" s="165"/>
      <c r="B93" s="165"/>
      <c r="C93" s="172"/>
      <c r="D93" s="172"/>
    </row>
    <row r="94" spans="1:4" x14ac:dyDescent="0.2">
      <c r="A94" s="165"/>
      <c r="B94" s="165"/>
      <c r="C94" s="172"/>
      <c r="D94" s="172"/>
    </row>
    <row r="95" spans="1:4" x14ac:dyDescent="0.2">
      <c r="A95" s="165"/>
      <c r="B95" s="165"/>
      <c r="C95" s="172"/>
      <c r="D95" s="172"/>
    </row>
    <row r="96" spans="1:4" x14ac:dyDescent="0.2">
      <c r="A96" s="165"/>
      <c r="B96" s="165"/>
      <c r="C96" s="172"/>
      <c r="D96" s="172"/>
    </row>
    <row r="97" spans="1:4" x14ac:dyDescent="0.2">
      <c r="A97" s="165"/>
      <c r="B97" s="165"/>
      <c r="C97" s="172"/>
      <c r="D97" s="172"/>
    </row>
    <row r="98" spans="1:4" x14ac:dyDescent="0.2">
      <c r="A98" s="165"/>
      <c r="B98" s="165"/>
      <c r="C98" s="172"/>
      <c r="D98" s="172"/>
    </row>
    <row r="99" spans="1:4" x14ac:dyDescent="0.2">
      <c r="A99" s="165"/>
      <c r="B99" s="165"/>
      <c r="C99" s="172"/>
      <c r="D99" s="172"/>
    </row>
    <row r="100" spans="1:4" x14ac:dyDescent="0.2">
      <c r="A100" s="165"/>
      <c r="B100" s="165"/>
      <c r="C100" s="172"/>
      <c r="D100" s="172"/>
    </row>
    <row r="101" spans="1:4" x14ac:dyDescent="0.2">
      <c r="A101" s="165"/>
      <c r="B101" s="165"/>
      <c r="C101" s="172"/>
      <c r="D101" s="172"/>
    </row>
    <row r="102" spans="1:4" x14ac:dyDescent="0.2">
      <c r="A102" s="165"/>
      <c r="B102" s="165"/>
      <c r="C102" s="172"/>
      <c r="D102" s="172"/>
    </row>
    <row r="103" spans="1:4" x14ac:dyDescent="0.2">
      <c r="A103" s="165"/>
      <c r="B103" s="165"/>
      <c r="C103" s="172"/>
      <c r="D103" s="172"/>
    </row>
    <row r="104" spans="1:4" x14ac:dyDescent="0.2">
      <c r="A104" s="165"/>
      <c r="B104" s="165"/>
      <c r="C104" s="172"/>
      <c r="D104" s="172"/>
    </row>
    <row r="105" spans="1:4" x14ac:dyDescent="0.2">
      <c r="A105" s="165"/>
      <c r="B105" s="165"/>
      <c r="C105" s="172"/>
      <c r="D105" s="172"/>
    </row>
    <row r="106" spans="1:4" x14ac:dyDescent="0.2">
      <c r="A106" s="165"/>
      <c r="B106" s="165"/>
      <c r="C106" s="172"/>
      <c r="D106" s="172"/>
    </row>
    <row r="107" spans="1:4" x14ac:dyDescent="0.2">
      <c r="A107" s="165"/>
      <c r="B107" s="165"/>
      <c r="C107" s="172"/>
      <c r="D107" s="172"/>
    </row>
    <row r="108" spans="1:4" x14ac:dyDescent="0.2">
      <c r="A108" s="165"/>
      <c r="B108" s="165"/>
      <c r="C108" s="172"/>
      <c r="D108" s="172"/>
    </row>
    <row r="109" spans="1:4" x14ac:dyDescent="0.2">
      <c r="A109" s="165"/>
      <c r="B109" s="165"/>
      <c r="C109" s="172"/>
      <c r="D109" s="172"/>
    </row>
    <row r="110" spans="1:4" x14ac:dyDescent="0.2">
      <c r="A110" s="165"/>
      <c r="B110" s="165"/>
      <c r="C110" s="172"/>
      <c r="D110" s="172"/>
    </row>
    <row r="111" spans="1:4" x14ac:dyDescent="0.2">
      <c r="A111" s="165"/>
      <c r="B111" s="165"/>
      <c r="C111" s="172"/>
      <c r="D111" s="172"/>
    </row>
    <row r="112" spans="1:4" x14ac:dyDescent="0.2">
      <c r="A112" s="165"/>
      <c r="B112" s="165"/>
      <c r="C112" s="172"/>
      <c r="D112" s="172"/>
    </row>
    <row r="113" spans="1:4" x14ac:dyDescent="0.2">
      <c r="A113" s="165"/>
      <c r="B113" s="165"/>
      <c r="C113" s="172"/>
      <c r="D113" s="172"/>
    </row>
    <row r="114" spans="1:4" x14ac:dyDescent="0.2">
      <c r="A114" s="165"/>
      <c r="B114" s="165"/>
      <c r="C114" s="172"/>
      <c r="D114" s="172"/>
    </row>
    <row r="115" spans="1:4" x14ac:dyDescent="0.2">
      <c r="A115" s="165"/>
      <c r="B115" s="165"/>
      <c r="C115" s="172"/>
      <c r="D115" s="172"/>
    </row>
    <row r="116" spans="1:4" x14ac:dyDescent="0.2">
      <c r="A116" s="165"/>
      <c r="B116" s="165"/>
      <c r="C116" s="172"/>
      <c r="D116" s="172"/>
    </row>
    <row r="117" spans="1:4" x14ac:dyDescent="0.2">
      <c r="A117" s="165"/>
      <c r="B117" s="165"/>
      <c r="C117" s="172"/>
      <c r="D117" s="172"/>
    </row>
    <row r="118" spans="1:4" x14ac:dyDescent="0.2">
      <c r="A118" s="165"/>
      <c r="B118" s="165"/>
      <c r="C118" s="172"/>
      <c r="D118" s="172"/>
    </row>
    <row r="119" spans="1:4" x14ac:dyDescent="0.2">
      <c r="A119" s="165"/>
      <c r="B119" s="165"/>
      <c r="C119" s="172"/>
      <c r="D119" s="172"/>
    </row>
    <row r="120" spans="1:4" x14ac:dyDescent="0.2">
      <c r="A120" s="165"/>
      <c r="B120" s="165"/>
      <c r="C120" s="172"/>
      <c r="D120" s="172"/>
    </row>
    <row r="121" spans="1:4" x14ac:dyDescent="0.2">
      <c r="A121" s="165"/>
      <c r="B121" s="165"/>
      <c r="C121" s="172"/>
      <c r="D121" s="172"/>
    </row>
    <row r="122" spans="1:4" x14ac:dyDescent="0.2">
      <c r="A122" s="165"/>
      <c r="B122" s="165"/>
      <c r="C122" s="172"/>
      <c r="D122" s="172"/>
    </row>
    <row r="123" spans="1:4" x14ac:dyDescent="0.2">
      <c r="A123" s="165"/>
      <c r="B123" s="165"/>
      <c r="C123" s="172"/>
      <c r="D123" s="172"/>
    </row>
    <row r="124" spans="1:4" x14ac:dyDescent="0.2">
      <c r="A124" s="165"/>
      <c r="B124" s="165"/>
      <c r="C124" s="172"/>
      <c r="D124" s="172"/>
    </row>
    <row r="125" spans="1:4" x14ac:dyDescent="0.2">
      <c r="A125" s="165"/>
      <c r="B125" s="165"/>
      <c r="C125" s="172"/>
      <c r="D125" s="172"/>
    </row>
    <row r="126" spans="1:4" x14ac:dyDescent="0.2">
      <c r="A126" s="165"/>
      <c r="B126" s="165"/>
      <c r="C126" s="172"/>
      <c r="D126" s="172"/>
    </row>
    <row r="127" spans="1:4" x14ac:dyDescent="0.2">
      <c r="A127" s="165"/>
      <c r="B127" s="165"/>
      <c r="C127" s="172"/>
      <c r="D127" s="172"/>
    </row>
    <row r="128" spans="1:4" x14ac:dyDescent="0.2">
      <c r="A128" s="165"/>
      <c r="B128" s="165"/>
      <c r="C128" s="172"/>
      <c r="D128" s="172"/>
    </row>
    <row r="129" spans="1:4" x14ac:dyDescent="0.2">
      <c r="A129" s="165"/>
      <c r="B129" s="165"/>
      <c r="C129" s="172"/>
      <c r="D129" s="172"/>
    </row>
    <row r="130" spans="1:4" x14ac:dyDescent="0.2">
      <c r="A130" s="165"/>
      <c r="B130" s="165"/>
      <c r="C130" s="172"/>
      <c r="D130" s="172"/>
    </row>
    <row r="131" spans="1:4" x14ac:dyDescent="0.2">
      <c r="A131" s="165"/>
      <c r="B131" s="165"/>
      <c r="C131" s="172"/>
      <c r="D131" s="172"/>
    </row>
    <row r="132" spans="1:4" x14ac:dyDescent="0.2">
      <c r="A132" s="165"/>
      <c r="B132" s="165"/>
      <c r="C132" s="172"/>
      <c r="D132" s="172"/>
    </row>
    <row r="133" spans="1:4" x14ac:dyDescent="0.2">
      <c r="A133" s="165"/>
      <c r="B133" s="165"/>
      <c r="C133" s="172"/>
      <c r="D133" s="172"/>
    </row>
    <row r="134" spans="1:4" x14ac:dyDescent="0.2">
      <c r="A134" s="165"/>
      <c r="B134" s="165"/>
      <c r="C134" s="172"/>
      <c r="D134" s="172"/>
    </row>
    <row r="135" spans="1:4" x14ac:dyDescent="0.2">
      <c r="A135" s="165"/>
      <c r="B135" s="165"/>
      <c r="C135" s="172"/>
      <c r="D135" s="172"/>
    </row>
    <row r="136" spans="1:4" x14ac:dyDescent="0.2">
      <c r="A136" s="165"/>
      <c r="B136" s="165"/>
      <c r="C136" s="172"/>
      <c r="D136" s="172"/>
    </row>
    <row r="137" spans="1:4" x14ac:dyDescent="0.2">
      <c r="A137" s="165"/>
      <c r="B137" s="165"/>
      <c r="C137" s="172"/>
      <c r="D137" s="172"/>
    </row>
    <row r="138" spans="1:4" x14ac:dyDescent="0.2">
      <c r="A138" s="165"/>
      <c r="B138" s="165"/>
      <c r="C138" s="172"/>
      <c r="D138" s="172"/>
    </row>
    <row r="139" spans="1:4" x14ac:dyDescent="0.2">
      <c r="A139" s="165"/>
      <c r="B139" s="165"/>
      <c r="C139" s="172"/>
      <c r="D139" s="172"/>
    </row>
    <row r="140" spans="1:4" x14ac:dyDescent="0.2">
      <c r="A140" s="165"/>
      <c r="B140" s="165"/>
      <c r="C140" s="172"/>
      <c r="D140" s="172"/>
    </row>
    <row r="141" spans="1:4" x14ac:dyDescent="0.2">
      <c r="A141" s="165"/>
      <c r="B141" s="165"/>
      <c r="C141" s="172"/>
      <c r="D141" s="172"/>
    </row>
    <row r="142" spans="1:4" x14ac:dyDescent="0.2">
      <c r="A142" s="165"/>
      <c r="B142" s="165"/>
      <c r="C142" s="172"/>
      <c r="D142" s="172"/>
    </row>
    <row r="143" spans="1:4" x14ac:dyDescent="0.2">
      <c r="A143" s="165"/>
      <c r="B143" s="165"/>
      <c r="C143" s="172"/>
      <c r="D143" s="172"/>
    </row>
    <row r="144" spans="1:4" x14ac:dyDescent="0.2">
      <c r="A144" s="165"/>
      <c r="B144" s="165"/>
      <c r="C144" s="172"/>
      <c r="D144" s="172"/>
    </row>
    <row r="145" spans="1:4" x14ac:dyDescent="0.2">
      <c r="A145" s="165"/>
      <c r="B145" s="165"/>
      <c r="C145" s="172"/>
      <c r="D145" s="172"/>
    </row>
    <row r="146" spans="1:4" x14ac:dyDescent="0.2">
      <c r="A146" s="165"/>
      <c r="B146" s="165"/>
      <c r="C146" s="172"/>
      <c r="D146" s="172"/>
    </row>
    <row r="147" spans="1:4" x14ac:dyDescent="0.2">
      <c r="A147" s="165"/>
      <c r="B147" s="165"/>
      <c r="C147" s="172"/>
      <c r="D147" s="172"/>
    </row>
    <row r="148" spans="1:4" x14ac:dyDescent="0.2">
      <c r="A148" s="165"/>
      <c r="B148" s="165"/>
      <c r="C148" s="172"/>
      <c r="D148" s="172"/>
    </row>
    <row r="149" spans="1:4" x14ac:dyDescent="0.2">
      <c r="A149" s="165"/>
      <c r="B149" s="165"/>
      <c r="C149" s="172"/>
      <c r="D149" s="172"/>
    </row>
    <row r="150" spans="1:4" x14ac:dyDescent="0.2">
      <c r="A150" s="165"/>
      <c r="B150" s="165"/>
      <c r="C150" s="172"/>
      <c r="D150" s="172"/>
    </row>
    <row r="151" spans="1:4" x14ac:dyDescent="0.2">
      <c r="A151" s="165"/>
      <c r="B151" s="165"/>
      <c r="C151" s="172"/>
      <c r="D151" s="172"/>
    </row>
    <row r="152" spans="1:4" x14ac:dyDescent="0.2">
      <c r="A152" s="165"/>
      <c r="B152" s="165"/>
      <c r="C152" s="172"/>
      <c r="D152" s="172"/>
    </row>
    <row r="153" spans="1:4" x14ac:dyDescent="0.2">
      <c r="A153" s="165"/>
      <c r="B153" s="165"/>
      <c r="C153" s="172"/>
      <c r="D153" s="172"/>
    </row>
    <row r="154" spans="1:4" x14ac:dyDescent="0.2">
      <c r="A154" s="165"/>
      <c r="B154" s="165"/>
      <c r="C154" s="172"/>
      <c r="D154" s="172"/>
    </row>
    <row r="155" spans="1:4" x14ac:dyDescent="0.2">
      <c r="A155" s="165"/>
      <c r="B155" s="165"/>
      <c r="C155" s="172"/>
      <c r="D155" s="172"/>
    </row>
    <row r="156" spans="1:4" x14ac:dyDescent="0.2">
      <c r="A156" s="165"/>
      <c r="B156" s="165"/>
      <c r="C156" s="172"/>
      <c r="D156" s="172"/>
    </row>
    <row r="157" spans="1:4" x14ac:dyDescent="0.2">
      <c r="A157" s="165"/>
      <c r="B157" s="165"/>
      <c r="C157" s="172"/>
      <c r="D157" s="172"/>
    </row>
    <row r="158" spans="1:4" x14ac:dyDescent="0.2">
      <c r="A158" s="165"/>
      <c r="B158" s="165"/>
      <c r="C158" s="172"/>
      <c r="D158" s="172"/>
    </row>
    <row r="159" spans="1:4" x14ac:dyDescent="0.2">
      <c r="A159" s="165"/>
      <c r="B159" s="165"/>
      <c r="C159" s="172"/>
      <c r="D159" s="172"/>
    </row>
    <row r="160" spans="1:4" x14ac:dyDescent="0.2">
      <c r="A160" s="165"/>
      <c r="B160" s="165"/>
      <c r="C160" s="172"/>
      <c r="D160" s="172"/>
    </row>
    <row r="161" spans="1:4" x14ac:dyDescent="0.2">
      <c r="A161" s="165"/>
      <c r="B161" s="165"/>
      <c r="C161" s="172"/>
      <c r="D161" s="172"/>
    </row>
    <row r="162" spans="1:4" x14ac:dyDescent="0.2">
      <c r="A162" s="165"/>
      <c r="B162" s="165"/>
      <c r="C162" s="172"/>
      <c r="D162" s="172"/>
    </row>
    <row r="163" spans="1:4" x14ac:dyDescent="0.2">
      <c r="A163" s="165"/>
      <c r="B163" s="165"/>
      <c r="C163" s="172"/>
      <c r="D163" s="172"/>
    </row>
    <row r="164" spans="1:4" x14ac:dyDescent="0.2">
      <c r="A164" s="165"/>
      <c r="B164" s="165"/>
      <c r="C164" s="172"/>
      <c r="D164" s="172"/>
    </row>
    <row r="165" spans="1:4" x14ac:dyDescent="0.2">
      <c r="A165" s="165"/>
      <c r="B165" s="165"/>
      <c r="C165" s="172"/>
      <c r="D165" s="172"/>
    </row>
    <row r="166" spans="1:4" x14ac:dyDescent="0.2">
      <c r="A166" s="165"/>
      <c r="B166" s="165"/>
      <c r="C166" s="172"/>
      <c r="D166" s="172"/>
    </row>
    <row r="167" spans="1:4" x14ac:dyDescent="0.2">
      <c r="A167" s="165"/>
      <c r="B167" s="165"/>
      <c r="C167" s="172"/>
      <c r="D167" s="172"/>
    </row>
    <row r="168" spans="1:4" x14ac:dyDescent="0.2">
      <c r="A168" s="165"/>
      <c r="B168" s="165"/>
      <c r="C168" s="172"/>
      <c r="D168" s="172"/>
    </row>
    <row r="169" spans="1:4" x14ac:dyDescent="0.2">
      <c r="A169" s="165"/>
      <c r="B169" s="165"/>
      <c r="C169" s="172"/>
      <c r="D169" s="172"/>
    </row>
    <row r="170" spans="1:4" x14ac:dyDescent="0.2">
      <c r="A170" s="165"/>
      <c r="B170" s="165"/>
      <c r="C170" s="172"/>
      <c r="D170" s="172"/>
    </row>
    <row r="171" spans="1:4" x14ac:dyDescent="0.2">
      <c r="A171" s="165"/>
      <c r="B171" s="165"/>
      <c r="C171" s="172"/>
      <c r="D171" s="172"/>
    </row>
    <row r="172" spans="1:4" x14ac:dyDescent="0.2">
      <c r="A172" s="165"/>
      <c r="B172" s="165"/>
      <c r="C172" s="172"/>
      <c r="D172" s="172"/>
    </row>
    <row r="173" spans="1:4" x14ac:dyDescent="0.2">
      <c r="A173" s="165"/>
      <c r="B173" s="165"/>
      <c r="C173" s="172"/>
      <c r="D173" s="172"/>
    </row>
    <row r="174" spans="1:4" x14ac:dyDescent="0.2">
      <c r="A174" s="165"/>
      <c r="B174" s="165"/>
      <c r="C174" s="172"/>
      <c r="D174" s="172"/>
    </row>
    <row r="175" spans="1:4" x14ac:dyDescent="0.2">
      <c r="A175" s="165"/>
      <c r="B175" s="165"/>
      <c r="C175" s="172"/>
      <c r="D175" s="172"/>
    </row>
    <row r="176" spans="1:4" x14ac:dyDescent="0.2">
      <c r="A176" s="165"/>
      <c r="B176" s="165"/>
      <c r="C176" s="172"/>
      <c r="D176" s="172"/>
    </row>
    <row r="177" spans="1:4" x14ac:dyDescent="0.2">
      <c r="A177" s="165"/>
      <c r="B177" s="165"/>
      <c r="C177" s="172"/>
      <c r="D177" s="172"/>
    </row>
    <row r="178" spans="1:4" x14ac:dyDescent="0.2">
      <c r="A178" s="165"/>
      <c r="B178" s="165"/>
      <c r="C178" s="172"/>
      <c r="D178" s="172"/>
    </row>
    <row r="179" spans="1:4" x14ac:dyDescent="0.2">
      <c r="A179" s="165"/>
      <c r="B179" s="165"/>
      <c r="C179" s="172"/>
      <c r="D179" s="172"/>
    </row>
    <row r="180" spans="1:4" x14ac:dyDescent="0.2">
      <c r="A180" s="165"/>
      <c r="B180" s="165"/>
      <c r="C180" s="172"/>
      <c r="D180" s="172"/>
    </row>
    <row r="181" spans="1:4" x14ac:dyDescent="0.2">
      <c r="A181" s="165"/>
      <c r="B181" s="165"/>
      <c r="C181" s="172"/>
      <c r="D181" s="172"/>
    </row>
    <row r="182" spans="1:4" x14ac:dyDescent="0.2">
      <c r="A182" s="165"/>
      <c r="B182" s="165"/>
      <c r="C182" s="172"/>
      <c r="D182" s="172"/>
    </row>
    <row r="183" spans="1:4" x14ac:dyDescent="0.2">
      <c r="A183" s="165"/>
      <c r="B183" s="165"/>
      <c r="C183" s="172"/>
      <c r="D183" s="172"/>
    </row>
    <row r="184" spans="1:4" x14ac:dyDescent="0.2">
      <c r="A184" s="165"/>
      <c r="B184" s="165"/>
      <c r="C184" s="172"/>
      <c r="D184" s="172"/>
    </row>
    <row r="185" spans="1:4" x14ac:dyDescent="0.2">
      <c r="A185" s="165"/>
      <c r="B185" s="165"/>
      <c r="C185" s="172"/>
      <c r="D185" s="172"/>
    </row>
    <row r="186" spans="1:4" x14ac:dyDescent="0.2">
      <c r="A186" s="165"/>
      <c r="B186" s="165"/>
      <c r="C186" s="172"/>
      <c r="D186" s="172"/>
    </row>
    <row r="187" spans="1:4" x14ac:dyDescent="0.2">
      <c r="A187" s="165"/>
      <c r="B187" s="165"/>
      <c r="C187" s="172"/>
      <c r="D187" s="172"/>
    </row>
    <row r="188" spans="1:4" x14ac:dyDescent="0.2">
      <c r="A188" s="165"/>
      <c r="B188" s="165"/>
      <c r="C188" s="172"/>
      <c r="D188" s="172"/>
    </row>
    <row r="189" spans="1:4" x14ac:dyDescent="0.2">
      <c r="A189" s="165"/>
      <c r="B189" s="165"/>
      <c r="C189" s="172"/>
      <c r="D189" s="172"/>
    </row>
    <row r="190" spans="1:4" x14ac:dyDescent="0.2">
      <c r="A190" s="165"/>
      <c r="B190" s="165"/>
      <c r="C190" s="172"/>
      <c r="D190" s="172"/>
    </row>
    <row r="191" spans="1:4" x14ac:dyDescent="0.2">
      <c r="A191" s="165"/>
      <c r="B191" s="165"/>
      <c r="C191" s="172"/>
      <c r="D191" s="172"/>
    </row>
    <row r="192" spans="1:4" x14ac:dyDescent="0.2">
      <c r="A192" s="165"/>
      <c r="B192" s="165"/>
      <c r="C192" s="172"/>
      <c r="D192" s="172"/>
    </row>
    <row r="193" spans="1:4" x14ac:dyDescent="0.2">
      <c r="A193" s="165"/>
      <c r="B193" s="165"/>
      <c r="C193" s="172"/>
      <c r="D193" s="172"/>
    </row>
    <row r="194" spans="1:4" x14ac:dyDescent="0.2">
      <c r="A194" s="165"/>
      <c r="B194" s="165"/>
      <c r="C194" s="172"/>
      <c r="D194" s="172"/>
    </row>
    <row r="195" spans="1:4" x14ac:dyDescent="0.2">
      <c r="A195" s="165"/>
      <c r="B195" s="165"/>
      <c r="C195" s="172"/>
      <c r="D195" s="172"/>
    </row>
    <row r="196" spans="1:4" x14ac:dyDescent="0.2">
      <c r="A196" s="165"/>
      <c r="B196" s="165"/>
      <c r="C196" s="172"/>
      <c r="D196" s="172"/>
    </row>
    <row r="197" spans="1:4" x14ac:dyDescent="0.2">
      <c r="A197" s="165"/>
      <c r="B197" s="165"/>
      <c r="C197" s="172"/>
      <c r="D197" s="172"/>
    </row>
    <row r="198" spans="1:4" x14ac:dyDescent="0.2">
      <c r="A198" s="165"/>
      <c r="B198" s="165"/>
      <c r="C198" s="172"/>
      <c r="D198" s="172"/>
    </row>
    <row r="199" spans="1:4" x14ac:dyDescent="0.2">
      <c r="A199" s="165"/>
      <c r="B199" s="165"/>
      <c r="C199" s="172"/>
      <c r="D199" s="172"/>
    </row>
    <row r="200" spans="1:4" x14ac:dyDescent="0.2">
      <c r="A200" s="165"/>
      <c r="B200" s="165"/>
      <c r="C200" s="172"/>
      <c r="D200" s="172"/>
    </row>
    <row r="201" spans="1:4" x14ac:dyDescent="0.2">
      <c r="A201" s="165"/>
      <c r="B201" s="165"/>
      <c r="C201" s="172"/>
      <c r="D201" s="172"/>
    </row>
    <row r="202" spans="1:4" x14ac:dyDescent="0.2">
      <c r="A202" s="165"/>
      <c r="B202" s="165"/>
      <c r="C202" s="172"/>
      <c r="D202" s="172"/>
    </row>
    <row r="203" spans="1:4" x14ac:dyDescent="0.2">
      <c r="A203" s="165"/>
      <c r="B203" s="165"/>
      <c r="C203" s="172"/>
      <c r="D203" s="172"/>
    </row>
    <row r="204" spans="1:4" x14ac:dyDescent="0.2">
      <c r="A204" s="165"/>
      <c r="B204" s="165"/>
      <c r="C204" s="172"/>
      <c r="D204" s="172"/>
    </row>
    <row r="205" spans="1:4" x14ac:dyDescent="0.2">
      <c r="A205" s="165"/>
      <c r="B205" s="165"/>
      <c r="C205" s="172"/>
      <c r="D205" s="172"/>
    </row>
    <row r="206" spans="1:4" x14ac:dyDescent="0.2">
      <c r="A206" s="165"/>
      <c r="B206" s="165"/>
      <c r="C206" s="172"/>
      <c r="D206" s="172"/>
    </row>
    <row r="207" spans="1:4" x14ac:dyDescent="0.2">
      <c r="A207" s="165"/>
      <c r="B207" s="165"/>
      <c r="C207" s="172"/>
      <c r="D207" s="172"/>
    </row>
    <row r="208" spans="1:4" x14ac:dyDescent="0.2">
      <c r="A208" s="165"/>
      <c r="B208" s="165"/>
      <c r="C208" s="172"/>
      <c r="D208" s="172"/>
    </row>
    <row r="209" spans="1:4" x14ac:dyDescent="0.2">
      <c r="A209" s="165"/>
      <c r="B209" s="165"/>
      <c r="C209" s="172"/>
      <c r="D209" s="172"/>
    </row>
    <row r="210" spans="1:4" x14ac:dyDescent="0.2">
      <c r="A210" s="165"/>
      <c r="B210" s="165"/>
      <c r="C210" s="172"/>
      <c r="D210" s="172"/>
    </row>
    <row r="211" spans="1:4" x14ac:dyDescent="0.2">
      <c r="A211" s="165"/>
      <c r="B211" s="165"/>
      <c r="C211" s="172"/>
      <c r="D211" s="172"/>
    </row>
    <row r="212" spans="1:4" x14ac:dyDescent="0.2">
      <c r="A212" s="165"/>
      <c r="B212" s="165"/>
      <c r="C212" s="172"/>
      <c r="D212" s="172"/>
    </row>
    <row r="213" spans="1:4" x14ac:dyDescent="0.2">
      <c r="A213" s="165"/>
      <c r="B213" s="165"/>
      <c r="C213" s="172"/>
      <c r="D213" s="172"/>
    </row>
    <row r="214" spans="1:4" x14ac:dyDescent="0.2">
      <c r="A214" s="165"/>
      <c r="B214" s="165"/>
      <c r="C214" s="172"/>
      <c r="D214" s="172"/>
    </row>
    <row r="215" spans="1:4" x14ac:dyDescent="0.2">
      <c r="A215" s="165"/>
      <c r="B215" s="165"/>
      <c r="C215" s="172"/>
      <c r="D215" s="172"/>
    </row>
    <row r="216" spans="1:4" x14ac:dyDescent="0.2">
      <c r="A216" s="165"/>
      <c r="B216" s="165"/>
      <c r="C216" s="172"/>
      <c r="D216" s="172"/>
    </row>
    <row r="217" spans="1:4" x14ac:dyDescent="0.2">
      <c r="A217" s="165"/>
      <c r="B217" s="165"/>
      <c r="C217" s="172"/>
      <c r="D217" s="172"/>
    </row>
    <row r="218" spans="1:4" x14ac:dyDescent="0.2">
      <c r="A218" s="165"/>
      <c r="B218" s="165"/>
      <c r="C218" s="172"/>
      <c r="D218" s="172"/>
    </row>
    <row r="219" spans="1:4" x14ac:dyDescent="0.2">
      <c r="A219" s="165"/>
      <c r="B219" s="165"/>
      <c r="C219" s="172"/>
      <c r="D219" s="172"/>
    </row>
    <row r="220" spans="1:4" x14ac:dyDescent="0.2">
      <c r="A220" s="165"/>
      <c r="B220" s="165"/>
      <c r="C220" s="172"/>
      <c r="D220" s="172"/>
    </row>
    <row r="221" spans="1:4" x14ac:dyDescent="0.2">
      <c r="A221" s="165"/>
      <c r="B221" s="165"/>
      <c r="C221" s="172"/>
      <c r="D221" s="172"/>
    </row>
    <row r="222" spans="1:4" x14ac:dyDescent="0.2">
      <c r="A222" s="165"/>
      <c r="B222" s="165"/>
      <c r="C222" s="172"/>
      <c r="D222" s="172"/>
    </row>
    <row r="223" spans="1:4" x14ac:dyDescent="0.2">
      <c r="A223" s="165"/>
      <c r="B223" s="165"/>
      <c r="C223" s="172"/>
      <c r="D223" s="172"/>
    </row>
    <row r="224" spans="1:4" x14ac:dyDescent="0.2">
      <c r="A224" s="165"/>
      <c r="B224" s="165"/>
      <c r="C224" s="172"/>
      <c r="D224" s="172"/>
    </row>
    <row r="225" spans="1:4" x14ac:dyDescent="0.2">
      <c r="A225" s="165"/>
      <c r="B225" s="165"/>
      <c r="C225" s="172"/>
      <c r="D225" s="172"/>
    </row>
    <row r="226" spans="1:4" x14ac:dyDescent="0.2">
      <c r="A226" s="165"/>
      <c r="B226" s="165"/>
      <c r="C226" s="172"/>
      <c r="D226" s="172"/>
    </row>
    <row r="227" spans="1:4" x14ac:dyDescent="0.2">
      <c r="A227" s="165"/>
      <c r="B227" s="165"/>
      <c r="C227" s="172"/>
      <c r="D227" s="172"/>
    </row>
    <row r="228" spans="1:4" x14ac:dyDescent="0.2">
      <c r="A228" s="165"/>
      <c r="B228" s="165"/>
      <c r="C228" s="172"/>
      <c r="D228" s="172"/>
    </row>
    <row r="229" spans="1:4" x14ac:dyDescent="0.2">
      <c r="A229" s="165"/>
      <c r="B229" s="165"/>
      <c r="C229" s="172"/>
      <c r="D229" s="172"/>
    </row>
    <row r="230" spans="1:4" x14ac:dyDescent="0.2">
      <c r="A230" s="165"/>
      <c r="B230" s="165"/>
      <c r="C230" s="172"/>
      <c r="D230" s="172"/>
    </row>
    <row r="231" spans="1:4" x14ac:dyDescent="0.2">
      <c r="A231" s="165"/>
      <c r="B231" s="165"/>
      <c r="C231" s="172"/>
      <c r="D231" s="172"/>
    </row>
    <row r="232" spans="1:4" x14ac:dyDescent="0.2">
      <c r="A232" s="165"/>
      <c r="B232" s="165"/>
      <c r="C232" s="172"/>
      <c r="D232" s="172"/>
    </row>
    <row r="233" spans="1:4" x14ac:dyDescent="0.2">
      <c r="A233" s="165"/>
      <c r="B233" s="165"/>
      <c r="C233" s="172"/>
      <c r="D233" s="172"/>
    </row>
    <row r="234" spans="1:4" x14ac:dyDescent="0.2">
      <c r="A234" s="165"/>
      <c r="B234" s="165"/>
      <c r="C234" s="172"/>
      <c r="D234" s="172"/>
    </row>
    <row r="235" spans="1:4" x14ac:dyDescent="0.2">
      <c r="A235" s="165"/>
      <c r="B235" s="165"/>
      <c r="C235" s="172"/>
      <c r="D235" s="172"/>
    </row>
    <row r="236" spans="1:4" x14ac:dyDescent="0.2">
      <c r="A236" s="165"/>
      <c r="B236" s="165"/>
      <c r="C236" s="172"/>
      <c r="D236" s="172"/>
    </row>
    <row r="237" spans="1:4" x14ac:dyDescent="0.2">
      <c r="A237" s="165"/>
      <c r="B237" s="165"/>
      <c r="C237" s="172"/>
      <c r="D237" s="172"/>
    </row>
    <row r="238" spans="1:4" x14ac:dyDescent="0.2">
      <c r="A238" s="165"/>
      <c r="B238" s="165"/>
      <c r="C238" s="172"/>
      <c r="D238" s="172"/>
    </row>
    <row r="239" spans="1:4" x14ac:dyDescent="0.2">
      <c r="A239" s="165"/>
      <c r="B239" s="165"/>
      <c r="C239" s="172"/>
      <c r="D239" s="172"/>
    </row>
    <row r="240" spans="1:4" x14ac:dyDescent="0.2">
      <c r="A240" s="165"/>
      <c r="B240" s="165"/>
      <c r="C240" s="172"/>
      <c r="D240" s="172"/>
    </row>
    <row r="241" spans="1:4" x14ac:dyDescent="0.2">
      <c r="A241" s="165"/>
      <c r="B241" s="165"/>
      <c r="C241" s="172"/>
      <c r="D241" s="172"/>
    </row>
    <row r="242" spans="1:4" x14ac:dyDescent="0.2">
      <c r="A242" s="165"/>
      <c r="B242" s="165"/>
      <c r="C242" s="172"/>
      <c r="D242" s="172"/>
    </row>
    <row r="243" spans="1:4" x14ac:dyDescent="0.2">
      <c r="A243" s="165"/>
      <c r="B243" s="165"/>
      <c r="C243" s="172"/>
      <c r="D243" s="172"/>
    </row>
    <row r="244" spans="1:4" x14ac:dyDescent="0.2">
      <c r="A244" s="165"/>
      <c r="B244" s="165"/>
      <c r="C244" s="172"/>
      <c r="D244" s="172"/>
    </row>
    <row r="245" spans="1:4" x14ac:dyDescent="0.2">
      <c r="A245" s="165"/>
      <c r="B245" s="165"/>
      <c r="C245" s="172"/>
      <c r="D245" s="172"/>
    </row>
    <row r="246" spans="1:4" x14ac:dyDescent="0.2">
      <c r="A246" s="165"/>
      <c r="B246" s="165"/>
      <c r="C246" s="172"/>
      <c r="D246" s="172"/>
    </row>
    <row r="247" spans="1:4" x14ac:dyDescent="0.2">
      <c r="A247" s="165"/>
      <c r="B247" s="165"/>
      <c r="C247" s="172"/>
      <c r="D247" s="172"/>
    </row>
    <row r="248" spans="1:4" x14ac:dyDescent="0.2">
      <c r="A248" s="165"/>
      <c r="B248" s="165"/>
      <c r="C248" s="172"/>
      <c r="D248" s="172"/>
    </row>
    <row r="249" spans="1:4" x14ac:dyDescent="0.2">
      <c r="A249" s="165"/>
      <c r="B249" s="165"/>
      <c r="C249" s="172"/>
      <c r="D249" s="172"/>
    </row>
    <row r="250" spans="1:4" x14ac:dyDescent="0.2">
      <c r="A250" s="165"/>
      <c r="B250" s="165"/>
      <c r="C250" s="172"/>
      <c r="D250" s="172"/>
    </row>
    <row r="251" spans="1:4" x14ac:dyDescent="0.2">
      <c r="A251" s="165"/>
      <c r="B251" s="165"/>
      <c r="C251" s="172"/>
      <c r="D251" s="172"/>
    </row>
    <row r="252" spans="1:4" x14ac:dyDescent="0.2">
      <c r="A252" s="165"/>
      <c r="B252" s="165"/>
      <c r="C252" s="172"/>
      <c r="D252" s="172"/>
    </row>
    <row r="253" spans="1:4" x14ac:dyDescent="0.2">
      <c r="A253" s="165"/>
      <c r="B253" s="165"/>
      <c r="C253" s="172"/>
      <c r="D253" s="172"/>
    </row>
    <row r="254" spans="1:4" x14ac:dyDescent="0.2">
      <c r="A254" s="165"/>
      <c r="B254" s="165"/>
      <c r="C254" s="172"/>
      <c r="D254" s="172"/>
    </row>
    <row r="255" spans="1:4" x14ac:dyDescent="0.2">
      <c r="A255" s="165"/>
      <c r="B255" s="165"/>
      <c r="C255" s="172"/>
      <c r="D255" s="172"/>
    </row>
    <row r="256" spans="1:4" x14ac:dyDescent="0.2">
      <c r="A256" s="165"/>
      <c r="B256" s="165"/>
      <c r="C256" s="172"/>
      <c r="D256" s="172"/>
    </row>
    <row r="257" spans="1:4" x14ac:dyDescent="0.2">
      <c r="A257" s="165"/>
      <c r="B257" s="165"/>
      <c r="C257" s="172"/>
      <c r="D257" s="172"/>
    </row>
    <row r="258" spans="1:4" x14ac:dyDescent="0.2">
      <c r="A258" s="165"/>
      <c r="B258" s="165"/>
      <c r="C258" s="172"/>
      <c r="D258" s="172"/>
    </row>
    <row r="259" spans="1:4" x14ac:dyDescent="0.2">
      <c r="A259" s="165"/>
      <c r="B259" s="165"/>
      <c r="C259" s="172"/>
      <c r="D259" s="172"/>
    </row>
    <row r="260" spans="1:4" x14ac:dyDescent="0.2">
      <c r="A260" s="165"/>
      <c r="B260" s="165"/>
      <c r="C260" s="172"/>
      <c r="D260" s="172"/>
    </row>
    <row r="261" spans="1:4" x14ac:dyDescent="0.2">
      <c r="A261" s="165"/>
      <c r="B261" s="165"/>
      <c r="C261" s="172"/>
      <c r="D261" s="172"/>
    </row>
    <row r="262" spans="1:4" x14ac:dyDescent="0.2">
      <c r="A262" s="165"/>
      <c r="B262" s="165"/>
      <c r="C262" s="172"/>
      <c r="D262" s="172"/>
    </row>
    <row r="263" spans="1:4" x14ac:dyDescent="0.2">
      <c r="A263" s="165"/>
      <c r="B263" s="165"/>
      <c r="C263" s="172"/>
      <c r="D263" s="172"/>
    </row>
    <row r="264" spans="1:4" x14ac:dyDescent="0.2">
      <c r="A264" s="165"/>
      <c r="B264" s="165"/>
      <c r="C264" s="172"/>
      <c r="D264" s="172"/>
    </row>
    <row r="265" spans="1:4" x14ac:dyDescent="0.2">
      <c r="A265" s="165"/>
      <c r="B265" s="165"/>
      <c r="C265" s="172"/>
      <c r="D265" s="172"/>
    </row>
    <row r="266" spans="1:4" x14ac:dyDescent="0.2">
      <c r="A266" s="165"/>
      <c r="B266" s="165"/>
      <c r="C266" s="172"/>
      <c r="D266" s="172"/>
    </row>
    <row r="267" spans="1:4" x14ac:dyDescent="0.2">
      <c r="A267" s="165"/>
      <c r="B267" s="165"/>
      <c r="C267" s="172"/>
      <c r="D267" s="172"/>
    </row>
    <row r="268" spans="1:4" x14ac:dyDescent="0.2">
      <c r="A268" s="165"/>
      <c r="B268" s="165"/>
      <c r="C268" s="172"/>
      <c r="D268" s="172"/>
    </row>
    <row r="269" spans="1:4" x14ac:dyDescent="0.2">
      <c r="A269" s="165"/>
      <c r="B269" s="165"/>
      <c r="C269" s="172"/>
      <c r="D269" s="172"/>
    </row>
    <row r="270" spans="1:4" x14ac:dyDescent="0.2">
      <c r="A270" s="165"/>
      <c r="B270" s="165"/>
      <c r="C270" s="172"/>
      <c r="D270" s="172"/>
    </row>
    <row r="271" spans="1:4" x14ac:dyDescent="0.2">
      <c r="A271" s="165"/>
      <c r="B271" s="165"/>
      <c r="C271" s="172"/>
      <c r="D271" s="172"/>
    </row>
    <row r="272" spans="1:4" x14ac:dyDescent="0.2">
      <c r="A272" s="165"/>
      <c r="B272" s="165"/>
      <c r="C272" s="172"/>
      <c r="D272" s="172"/>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Lookups!$H$3:$H$7</xm:f>
          </x14:formula1>
          <xm:sqref>B4:B13</xm:sqref>
        </x14:dataValidation>
        <x14:dataValidation type="list" allowBlank="1" showInputMessage="1" showErrorMessage="1">
          <x14:formula1>
            <xm:f>Lookups!$H$3:$H$7</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ummaryRight="0"/>
    <pageSetUpPr fitToPage="1"/>
  </sheetPr>
  <dimension ref="A2:BU451"/>
  <sheetViews>
    <sheetView zoomScale="80" zoomScaleNormal="80" zoomScaleSheetLayoutView="100" workbookViewId="0">
      <pane xSplit="10" ySplit="5" topLeftCell="K6" activePane="bottomRight" state="frozen"/>
      <selection pane="topRight" activeCell="K1" sqref="K1"/>
      <selection pane="bottomLeft" activeCell="A4" sqref="A4"/>
      <selection pane="bottomRight" activeCell="A6" sqref="A6"/>
    </sheetView>
  </sheetViews>
  <sheetFormatPr defaultColWidth="9.28515625" defaultRowHeight="12.75" outlineLevelCol="1" x14ac:dyDescent="0.2"/>
  <cols>
    <col min="1" max="1" width="8.28515625" style="156" customWidth="1" collapsed="1"/>
    <col min="2" max="2" width="12.5703125" hidden="1" customWidth="1" outlineLevel="1"/>
    <col min="3" max="3" width="5.7109375" customWidth="1" outlineLevel="1"/>
    <col min="4" max="4" width="7" style="157" customWidth="1" outlineLevel="1"/>
    <col min="5" max="5" width="13.28515625" style="157" hidden="1" customWidth="1" outlineLevel="1"/>
    <col min="6" max="6" width="19.28515625" hidden="1" customWidth="1" outlineLevel="1"/>
    <col min="7" max="7" width="19.28515625" customWidth="1" outlineLevel="1"/>
    <col min="8" max="9" width="21.7109375" customWidth="1" outlineLevel="1"/>
    <col min="10" max="10" width="36" style="171" customWidth="1"/>
    <col min="11" max="11" width="36" style="193" customWidth="1"/>
    <col min="12" max="12" width="36.140625" style="193" customWidth="1"/>
    <col min="13" max="13" width="14.7109375" style="193" customWidth="1"/>
    <col min="14" max="14" width="40.7109375" style="193" customWidth="1"/>
    <col min="15" max="15" width="21.28515625" style="193" customWidth="1"/>
    <col min="16" max="19" width="10" style="182" customWidth="1"/>
    <col min="20" max="24" width="10" style="182" customWidth="1" outlineLevel="1"/>
    <col min="25" max="25" width="10" style="182" customWidth="1" collapsed="1"/>
    <col min="26" max="26" width="10" style="182" customWidth="1"/>
    <col min="27" max="27" width="10" style="215" customWidth="1"/>
    <col min="28" max="28" width="45.42578125" style="194" customWidth="1"/>
    <col min="29" max="29" width="19.5703125" style="194" customWidth="1"/>
    <col min="30" max="30" width="19.5703125" style="195" customWidth="1"/>
    <col min="31" max="33" width="10.140625" style="182" customWidth="1"/>
    <col min="34" max="34" width="37" style="193" customWidth="1" collapsed="1"/>
    <col min="35" max="35" width="10.28515625" hidden="1" customWidth="1" outlineLevel="1"/>
    <col min="36" max="36" width="37" style="15" hidden="1" customWidth="1" outlineLevel="1"/>
    <col min="37" max="37" width="12.28515625" hidden="1" customWidth="1" outlineLevel="1"/>
    <col min="38" max="38" width="15.28515625" hidden="1" customWidth="1" outlineLevel="1"/>
    <col min="39" max="39" width="14.28515625" hidden="1" customWidth="1" outlineLevel="1"/>
    <col min="40" max="40" width="14.42578125" hidden="1" customWidth="1" outlineLevel="1"/>
    <col min="41" max="41" width="39.28515625" hidden="1" customWidth="1" outlineLevel="1"/>
    <col min="42" max="42" width="15.28515625" hidden="1" customWidth="1" outlineLevel="1"/>
    <col min="43" max="43" width="13.5703125" hidden="1" customWidth="1" outlineLevel="1"/>
    <col min="44" max="44" width="14.7109375" hidden="1" customWidth="1" outlineLevel="1"/>
    <col min="45" max="45" width="22.28515625" hidden="1" customWidth="1" outlineLevel="1"/>
    <col min="46" max="46" width="6.28515625" hidden="1" customWidth="1" outlineLevel="1"/>
    <col min="47" max="47" width="14.28515625" hidden="1" customWidth="1" outlineLevel="1"/>
    <col min="48" max="48" width="17.28515625" hidden="1" customWidth="1" outlineLevel="1"/>
    <col min="49" max="49" width="9.28515625" style="2" hidden="1" customWidth="1" outlineLevel="1" collapsed="1"/>
    <col min="50" max="51" width="11.5703125" style="2" hidden="1" customWidth="1" outlineLevel="1"/>
    <col min="52" max="61" width="9.28515625" style="2" hidden="1" customWidth="1" outlineLevel="1"/>
    <col min="62" max="62" width="9.28515625" style="2" hidden="1" customWidth="1" outlineLevel="1" collapsed="1"/>
    <col min="63" max="70" width="9.28515625" style="2" hidden="1" customWidth="1" outlineLevel="1"/>
    <col min="71" max="72" width="9.42578125" style="2" hidden="1" customWidth="1" outlineLevel="1"/>
    <col min="73" max="73" width="9.42578125" style="2" customWidth="1" collapsed="1"/>
    <col min="74" max="75" width="9.42578125" style="2" customWidth="1"/>
    <col min="76" max="16384" width="9.28515625" style="2"/>
  </cols>
  <sheetData>
    <row r="2" spans="1:72" ht="76.900000000000006" customHeight="1" x14ac:dyDescent="0.2">
      <c r="A2" s="234"/>
      <c r="B2" s="234"/>
      <c r="C2" s="234"/>
      <c r="D2" s="234"/>
      <c r="E2" s="234"/>
      <c r="F2" s="234"/>
      <c r="G2" s="234"/>
      <c r="H2" s="234"/>
      <c r="I2" s="234"/>
      <c r="J2" s="234"/>
      <c r="K2" s="233" t="s">
        <v>291</v>
      </c>
      <c r="L2" s="234"/>
      <c r="M2" s="234"/>
      <c r="N2" s="234"/>
      <c r="O2" s="234"/>
      <c r="P2" s="234"/>
      <c r="Q2" s="234"/>
      <c r="R2" s="234"/>
      <c r="S2" s="234"/>
      <c r="T2" s="234"/>
      <c r="U2" s="234"/>
      <c r="V2" s="234"/>
      <c r="W2" s="234"/>
      <c r="X2" s="234"/>
      <c r="Y2" s="234"/>
      <c r="Z2" s="234"/>
      <c r="AA2" s="234"/>
      <c r="AB2" s="234"/>
      <c r="AC2" s="234"/>
      <c r="AD2" s="234"/>
      <c r="AE2" s="234"/>
      <c r="AF2" s="234"/>
      <c r="AG2" s="234"/>
      <c r="AH2" s="234"/>
    </row>
    <row r="3" spans="1:72" ht="76.900000000000006" customHeight="1" x14ac:dyDescent="0.2">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72" customFormat="1" ht="18" customHeight="1" x14ac:dyDescent="0.2">
      <c r="A4" s="232" t="s">
        <v>259</v>
      </c>
      <c r="B4" s="232"/>
      <c r="C4" s="232"/>
      <c r="D4" s="232"/>
      <c r="G4" s="230" t="s">
        <v>260</v>
      </c>
      <c r="H4" s="231"/>
      <c r="I4" s="178" t="s">
        <v>263</v>
      </c>
      <c r="J4" s="179"/>
      <c r="K4" s="183" t="s">
        <v>289</v>
      </c>
      <c r="L4" s="182"/>
      <c r="M4" s="182"/>
      <c r="N4" s="182"/>
      <c r="O4" s="182"/>
      <c r="P4" s="182"/>
      <c r="Q4" s="182"/>
      <c r="R4" s="182"/>
      <c r="S4" s="182"/>
      <c r="T4" s="182"/>
      <c r="U4" s="182"/>
      <c r="V4" s="182"/>
      <c r="W4" s="182"/>
      <c r="X4" s="182"/>
      <c r="Y4" s="182"/>
      <c r="Z4" s="182"/>
      <c r="AA4" s="215"/>
      <c r="AB4" s="182"/>
      <c r="AC4" s="182"/>
      <c r="AD4" s="182"/>
      <c r="AE4" s="182"/>
      <c r="AF4" s="182"/>
      <c r="AG4" s="182"/>
      <c r="AH4" s="182"/>
    </row>
    <row r="5" spans="1:72" ht="109.15" customHeight="1" x14ac:dyDescent="0.2">
      <c r="A5" s="180" t="s">
        <v>264</v>
      </c>
      <c r="B5" s="114" t="s">
        <v>51</v>
      </c>
      <c r="C5" s="159" t="s">
        <v>248</v>
      </c>
      <c r="D5" s="161" t="s">
        <v>249</v>
      </c>
      <c r="E5" s="115" t="s">
        <v>250</v>
      </c>
      <c r="F5" s="174" t="s">
        <v>12</v>
      </c>
      <c r="G5" s="177" t="s">
        <v>261</v>
      </c>
      <c r="H5" s="174" t="s">
        <v>286</v>
      </c>
      <c r="I5" s="176" t="s">
        <v>290</v>
      </c>
      <c r="J5" s="116" t="s">
        <v>262</v>
      </c>
      <c r="K5" s="184" t="s">
        <v>52</v>
      </c>
      <c r="L5" s="184" t="s">
        <v>18</v>
      </c>
      <c r="M5" s="184" t="s">
        <v>255</v>
      </c>
      <c r="N5" s="184" t="s">
        <v>243</v>
      </c>
      <c r="O5" s="184" t="s">
        <v>113</v>
      </c>
      <c r="P5" s="213" t="s">
        <v>24</v>
      </c>
      <c r="Q5" s="213" t="s">
        <v>53</v>
      </c>
      <c r="R5" s="213" t="s">
        <v>19</v>
      </c>
      <c r="S5" s="213" t="s">
        <v>231</v>
      </c>
      <c r="T5" s="213" t="s">
        <v>54</v>
      </c>
      <c r="U5" s="213" t="s">
        <v>232</v>
      </c>
      <c r="V5" s="213" t="s">
        <v>55</v>
      </c>
      <c r="W5" s="213" t="s">
        <v>56</v>
      </c>
      <c r="X5" s="213" t="s">
        <v>57</v>
      </c>
      <c r="Y5" s="220" t="s">
        <v>233</v>
      </c>
      <c r="Z5" s="220" t="s">
        <v>102</v>
      </c>
      <c r="AA5" s="220" t="s">
        <v>106</v>
      </c>
      <c r="AB5" s="185" t="s">
        <v>254</v>
      </c>
      <c r="AC5" s="185" t="s">
        <v>287</v>
      </c>
      <c r="AD5" s="185" t="s">
        <v>256</v>
      </c>
      <c r="AE5" s="219" t="s">
        <v>104</v>
      </c>
      <c r="AF5" s="219" t="s">
        <v>103</v>
      </c>
      <c r="AG5" s="184" t="s">
        <v>107</v>
      </c>
      <c r="AH5" s="184" t="s">
        <v>16</v>
      </c>
      <c r="AI5" s="116" t="s">
        <v>117</v>
      </c>
      <c r="AJ5" s="116" t="s">
        <v>16</v>
      </c>
      <c r="AK5" s="47" t="s">
        <v>105</v>
      </c>
      <c r="AL5" s="16" t="s">
        <v>108</v>
      </c>
      <c r="AM5" s="17" t="s">
        <v>109</v>
      </c>
      <c r="AN5" s="17" t="s">
        <v>2</v>
      </c>
      <c r="AO5" s="16" t="s">
        <v>3</v>
      </c>
      <c r="AP5" s="17" t="s">
        <v>110</v>
      </c>
      <c r="AQ5" s="16" t="s">
        <v>111</v>
      </c>
      <c r="AR5" s="16" t="s">
        <v>17</v>
      </c>
      <c r="AS5" s="18" t="s">
        <v>13</v>
      </c>
      <c r="AT5" s="18" t="s">
        <v>14</v>
      </c>
      <c r="AU5" s="18" t="s">
        <v>15</v>
      </c>
      <c r="AV5" s="20" t="e">
        <f ca="1">_xll.RiskOutput("Contingent Risk") + +SUM(AU6:AU17)</f>
        <v>#NAME?</v>
      </c>
      <c r="AW5" s="119" t="s">
        <v>234</v>
      </c>
      <c r="AX5" s="119" t="s">
        <v>235</v>
      </c>
      <c r="AY5" s="119" t="s">
        <v>236</v>
      </c>
      <c r="AZ5" s="117" t="str">
        <f t="shared" ref="AZ5:BI5" si="0">P5</f>
        <v>Safety</v>
      </c>
      <c r="BA5" s="117" t="str">
        <f t="shared" si="0"/>
        <v>Assets</v>
      </c>
      <c r="BB5" s="117" t="str">
        <f t="shared" si="0"/>
        <v>Financial</v>
      </c>
      <c r="BC5" s="117" t="str">
        <f t="shared" si="0"/>
        <v>Environmental</v>
      </c>
      <c r="BD5" s="117" t="str">
        <f t="shared" si="0"/>
        <v>Regulatory</v>
      </c>
      <c r="BE5" s="117" t="str">
        <f t="shared" si="0"/>
        <v>Reputational</v>
      </c>
      <c r="BF5" s="117" t="str">
        <f t="shared" si="0"/>
        <v>Budget</v>
      </c>
      <c r="BG5" s="117" t="str">
        <f t="shared" si="0"/>
        <v>Performance</v>
      </c>
      <c r="BH5" s="117" t="str">
        <f t="shared" si="0"/>
        <v>Schedule</v>
      </c>
      <c r="BI5" s="118" t="str">
        <f t="shared" si="0"/>
        <v>Max Current Consequence</v>
      </c>
      <c r="BJ5" s="44" t="s">
        <v>237</v>
      </c>
      <c r="BK5" s="44" t="s">
        <v>238</v>
      </c>
      <c r="BL5" s="175" t="str">
        <f t="shared" ref="BL5:BT5" si="1">AZ5</f>
        <v>Safety</v>
      </c>
      <c r="BM5" s="175" t="str">
        <f t="shared" si="1"/>
        <v>Assets</v>
      </c>
      <c r="BN5" s="175" t="str">
        <f t="shared" si="1"/>
        <v>Financial</v>
      </c>
      <c r="BO5" s="175" t="str">
        <f t="shared" si="1"/>
        <v>Environmental</v>
      </c>
      <c r="BP5" s="175" t="str">
        <f t="shared" si="1"/>
        <v>Regulatory</v>
      </c>
      <c r="BQ5" s="175" t="str">
        <f t="shared" si="1"/>
        <v>Reputational</v>
      </c>
      <c r="BR5" s="175" t="str">
        <f t="shared" si="1"/>
        <v>Budget</v>
      </c>
      <c r="BS5" s="175" t="str">
        <f t="shared" si="1"/>
        <v>Performance</v>
      </c>
      <c r="BT5" s="175" t="str">
        <f t="shared" si="1"/>
        <v>Schedule</v>
      </c>
    </row>
    <row r="6" spans="1:72" s="44" customFormat="1" ht="37.9" customHeight="1" x14ac:dyDescent="0.2">
      <c r="A6" s="160"/>
      <c r="B6" s="125"/>
      <c r="C6" s="140" t="s">
        <v>20</v>
      </c>
      <c r="D6" s="43" t="s">
        <v>26</v>
      </c>
      <c r="E6" s="45"/>
      <c r="F6" s="125"/>
      <c r="G6" s="125"/>
      <c r="H6" s="139"/>
      <c r="I6" s="139"/>
      <c r="J6" s="123"/>
      <c r="K6" s="196"/>
      <c r="L6" s="197"/>
      <c r="M6" s="198"/>
      <c r="N6" s="199"/>
      <c r="O6" s="196"/>
      <c r="P6" s="210"/>
      <c r="Q6" s="211"/>
      <c r="R6" s="211"/>
      <c r="S6" s="211"/>
      <c r="T6" s="211"/>
      <c r="U6" s="211"/>
      <c r="V6" s="211"/>
      <c r="W6" s="211"/>
      <c r="X6" s="212"/>
      <c r="Y6" s="214" t="e">
        <f>VLOOKUP(BI6,'Do not Modify'!$C$43:$D$47,2)</f>
        <v>#N/A</v>
      </c>
      <c r="Z6" s="186"/>
      <c r="AA6" s="216" t="str">
        <f>+IF(Z6="","NA",+IF(Y6=0,"NA",+CONCATENATE(C6," ",(VLOOKUP(Z6,'Do not Modify'!$C$20:$H$24,IF(Y6='Do not Modify'!$D$19,2,IF(Y6='Do not Modify'!$E$19,3,IF(Y6='Do not Modify'!$F$19,4,IF(Y6='Do not Modify'!$G$19,5,IF(Y6='Do not Modify'!$H$19,6,0))))),FALSE)))))</f>
        <v>NA</v>
      </c>
      <c r="AB6" s="196"/>
      <c r="AC6" s="200"/>
      <c r="AD6" s="201"/>
      <c r="AE6" s="221"/>
      <c r="AF6" s="221"/>
      <c r="AG6" s="222" t="str">
        <f>+IF(AF6="","NA",+IF(AE6=0,"NA",+CONCATENATE(C6," ",(VLOOKUP(AF6,'Do not Modify'!$C$20:$H$24,IF(AE6='Do not Modify'!$D$19,2,IF(AE6='Do not Modify'!$E$19,3,IF(AE6='Do not Modify'!$F$19,4,IF(AE6='Do not Modify'!$G$19,5,IF(AE6='Do not Modify'!$H$19,6,0))))),FALSE)))))</f>
        <v>NA</v>
      </c>
      <c r="AH6" s="227"/>
      <c r="AI6" s="127" t="e">
        <f>VLOOKUP(AA6,'Do not Modify'!$N$4:$O$28,2,FALSE)</f>
        <v>#N/A</v>
      </c>
      <c r="AJ6" s="141"/>
      <c r="AK6" s="141"/>
      <c r="AL6" s="128"/>
      <c r="AM6" s="129"/>
      <c r="AN6" s="136"/>
      <c r="AO6" s="122"/>
      <c r="AP6" s="136"/>
      <c r="AQ6" s="130"/>
      <c r="AR6" s="131"/>
      <c r="AS6" s="132" t="e">
        <f ca="1">_xll.RiskPertAlt(10%,AL6,"m. likely",AN6,90%,AP6)</f>
        <v>#NAME?</v>
      </c>
      <c r="AT6" s="133" t="e">
        <f ca="1">_xll.RiskBinomial(1,AK6)</f>
        <v>#NAME?</v>
      </c>
      <c r="AU6" s="132" t="str">
        <f>IF(AN6&lt;&gt;"",_xll.RiskMakeInput(+AT6*AS6,_xll.RiskName(J6)),"")</f>
        <v/>
      </c>
      <c r="AV6" s="135"/>
      <c r="AW6" s="134"/>
      <c r="AX6" s="134"/>
      <c r="AY6" s="134"/>
      <c r="AZ6" s="168" t="str">
        <f>IF(P6="","",(VLOOKUP(P6,'Do not Modify'!$C$30:$D$39,2)))</f>
        <v/>
      </c>
      <c r="BA6" s="168" t="str">
        <f>IF(Q6="","",(VLOOKUP(Q6,'Do not Modify'!$C$30:$D$39,2)))</f>
        <v/>
      </c>
      <c r="BB6" s="168" t="str">
        <f>IF(R6="","",(VLOOKUP(R6,'Do not Modify'!$C$30:$D$39,2)))</f>
        <v/>
      </c>
      <c r="BC6" s="168" t="str">
        <f>IF(S6="","",(VLOOKUP(S6,'Do not Modify'!$C$30:$D$39,2)))</f>
        <v/>
      </c>
      <c r="BD6" s="168" t="str">
        <f>IF(T6="","",(VLOOKUP(T6,'Do not Modify'!$C$30:$D$39,2)))</f>
        <v/>
      </c>
      <c r="BE6" s="168" t="str">
        <f>IF(U6="","",(VLOOKUP(U6,'Do not Modify'!$C$30:$D$39,2)))</f>
        <v/>
      </c>
      <c r="BF6" s="168" t="str">
        <f>IF(V6="","",(VLOOKUP(V6,'Do not Modify'!$C$30:$D$39,2)))</f>
        <v/>
      </c>
      <c r="BG6" s="168" t="str">
        <f>IF(W6="","",(VLOOKUP(W6,'Do not Modify'!$C$30:$D$39,2)))</f>
        <v/>
      </c>
      <c r="BH6" s="168" t="str">
        <f>IF(X6="","",(VLOOKUP(X6,'Do not Modify'!$C$30:$D$39,2)))</f>
        <v/>
      </c>
      <c r="BI6" s="168">
        <f t="shared" ref="BI6:BI8" si="2">MAX(AZ6:BH6)</f>
        <v>0</v>
      </c>
      <c r="BJ6" s="168"/>
      <c r="BK6" s="168" t="b">
        <f t="shared" ref="BK6:BK15" si="3">AND(BI6&gt;0,D6="open")</f>
        <v>0</v>
      </c>
      <c r="BL6" s="169" t="str">
        <f>+IF($BK6="False","NA",+IF(P6=0,"NA",+CONCATENATE($C6," ",(VLOOKUP($Z6,'Do not Modify'!$C$19:$H$24,IF(P6='Do not Modify'!$D$19,2,IF(P6='Do not Modify'!$E$19,3,IF(P6='Do not Modify'!$F$19,4,IF(P6='Do not Modify'!$G$19,5,IF(P6='Do not Modify'!$H$19,6,0))))),FALSE)))))</f>
        <v>NA</v>
      </c>
      <c r="BM6" s="169" t="str">
        <f>+IF($BK6="False","NA",+IF(Q6=0,"NA",+CONCATENATE($C6," ",(VLOOKUP($Z6,'Do not Modify'!$C$19:$H$24,IF(Q6='Do not Modify'!$D$19,2,IF(Q6='Do not Modify'!$E$19,3,IF(Q6='Do not Modify'!$F$19,4,IF(Q6='Do not Modify'!$G$19,5,IF(Q6='Do not Modify'!$H$19,6,0))))),FALSE)))))</f>
        <v>NA</v>
      </c>
      <c r="BN6" s="169" t="str">
        <f>+IF($BK6="False","NA",+IF(R6=0,"NA",+CONCATENATE($C6," ",(VLOOKUP($Z6,'Do not Modify'!$C$19:$H$24,IF(R6='Do not Modify'!$D$19,2,IF(R6='Do not Modify'!$E$19,3,IF(R6='Do not Modify'!$F$19,4,IF(R6='Do not Modify'!$G$19,5,IF(R6='Do not Modify'!$H$19,6,0))))),FALSE)))))</f>
        <v>NA</v>
      </c>
      <c r="BO6" s="169" t="str">
        <f>+IF($BK6="False","NA",+IF(S6=0,"NA",+CONCATENATE($C6," ",(VLOOKUP($Z6,'Do not Modify'!$C$19:$H$24,IF(S6='Do not Modify'!$D$19,2,IF(S6='Do not Modify'!$E$19,3,IF(S6='Do not Modify'!$F$19,4,IF(S6='Do not Modify'!$G$19,5,IF(S6='Do not Modify'!$H$19,6,0))))),FALSE)))))</f>
        <v>NA</v>
      </c>
      <c r="BP6" s="169" t="str">
        <f>+IF($BK6="False","NA",+IF(T6=0,"NA",+CONCATENATE($C6," ",(VLOOKUP($Z6,'Do not Modify'!$C$19:$H$24,IF(T6='Do not Modify'!$D$19,2,IF(T6='Do not Modify'!$E$19,3,IF(T6='Do not Modify'!$F$19,4,IF(T6='Do not Modify'!$G$19,5,IF(T6='Do not Modify'!$H$19,6,0))))),FALSE)))))</f>
        <v>NA</v>
      </c>
      <c r="BQ6" s="169" t="str">
        <f>+IF($BK6="False","NA",+IF(U6=0,"NA",+CONCATENATE($C6," ",(VLOOKUP($Z6,'Do not Modify'!$C$19:$H$24,IF(U6='Do not Modify'!$D$19,2,IF(U6='Do not Modify'!$E$19,3,IF(U6='Do not Modify'!$F$19,4,IF(U6='Do not Modify'!$G$19,5,IF(U6='Do not Modify'!$H$19,6,0))))),FALSE)))))</f>
        <v>NA</v>
      </c>
      <c r="BR6" s="169" t="str">
        <f>+IF($BK6="False","NA",+IF(V6=0,"NA",+CONCATENATE($C6," ",(VLOOKUP($Z6,'Do not Modify'!$C$19:$H$24,IF(V6='Do not Modify'!$D$19,2,IF(V6='Do not Modify'!$E$19,3,IF(V6='Do not Modify'!$F$19,4,IF(V6='Do not Modify'!$G$19,5,IF(V6='Do not Modify'!$H$19,6,0))))),FALSE)))))</f>
        <v>NA</v>
      </c>
      <c r="BS6" s="169" t="str">
        <f>+IF($BK6="False","NA",+IF(W6=0,"NA",+CONCATENATE($C6," ",(VLOOKUP($Z6,'Do not Modify'!$C$19:$H$24,IF(W6='Do not Modify'!$D$19,2,IF(W6='Do not Modify'!$E$19,3,IF(W6='Do not Modify'!$F$19,4,IF(W6='Do not Modify'!$G$19,5,IF(W6='Do not Modify'!$H$19,6,0))))),FALSE)))))</f>
        <v>NA</v>
      </c>
      <c r="BT6" s="169" t="str">
        <f>+IF($BK6="False","NA",+IF(X6=0,"NA",+CONCATENATE($C6," ",(VLOOKUP($Z6,'Do not Modify'!$C$19:$H$24,IF(X6='Do not Modify'!$D$19,2,IF(X6='Do not Modify'!$E$19,3,IF(X6='Do not Modify'!$F$19,4,IF(X6='Do not Modify'!$G$19,5,IF(X6='Do not Modify'!$H$19,6,0))))),FALSE)))))</f>
        <v>NA</v>
      </c>
    </row>
    <row r="7" spans="1:72" s="44" customFormat="1" ht="37.9" customHeight="1" x14ac:dyDescent="0.2">
      <c r="A7" s="160"/>
      <c r="B7" s="125"/>
      <c r="C7" s="140" t="s">
        <v>20</v>
      </c>
      <c r="D7" s="43" t="s">
        <v>26</v>
      </c>
      <c r="E7" s="45"/>
      <c r="F7" s="125"/>
      <c r="G7" s="125"/>
      <c r="H7" s="139"/>
      <c r="I7" s="139"/>
      <c r="J7" s="123"/>
      <c r="K7" s="196"/>
      <c r="L7" s="197"/>
      <c r="M7" s="198"/>
      <c r="N7" s="199"/>
      <c r="O7" s="196"/>
      <c r="P7" s="208"/>
      <c r="Q7" s="209"/>
      <c r="R7" s="209"/>
      <c r="S7" s="209"/>
      <c r="T7" s="209"/>
      <c r="U7" s="209"/>
      <c r="V7" s="209"/>
      <c r="W7" s="209"/>
      <c r="X7" s="218"/>
      <c r="Y7" s="214" t="e">
        <f>VLOOKUP(BI7,'Do not Modify'!$C$43:$D$47,2)</f>
        <v>#N/A</v>
      </c>
      <c r="Z7" s="186"/>
      <c r="AA7" s="216" t="str">
        <f>+IF(Z7="","NA",+IF(Y7=0,"NA",+CONCATENATE(C7," ",(VLOOKUP(Z7,'Do not Modify'!$C$20:$H$24,IF(Y7='Do not Modify'!$D$19,2,IF(Y7='Do not Modify'!$E$19,3,IF(Y7='Do not Modify'!$F$19,4,IF(Y7='Do not Modify'!$G$19,5,IF(Y7='Do not Modify'!$H$19,6,0))))),FALSE)))))</f>
        <v>NA</v>
      </c>
      <c r="AB7" s="196"/>
      <c r="AC7" s="200"/>
      <c r="AD7" s="201"/>
      <c r="AE7" s="221"/>
      <c r="AF7" s="221"/>
      <c r="AG7" s="222" t="str">
        <f>+IF(AF7="","NA",+IF(AE7=0,"NA",+CONCATENATE(C7," ",(VLOOKUP(AF7,'Do not Modify'!$C$20:$H$24,IF(AE7='Do not Modify'!$D$19,2,IF(AE7='Do not Modify'!$E$19,3,IF(AE7='Do not Modify'!$F$19,4,IF(AE7='Do not Modify'!$G$19,5,IF(AE7='Do not Modify'!$H$19,6,0))))),FALSE)))))</f>
        <v>NA</v>
      </c>
      <c r="AH7" s="227"/>
      <c r="AI7" s="127" t="e">
        <f>VLOOKUP(AA7,'Do not Modify'!$N$4:$O$28,2,FALSE)</f>
        <v>#N/A</v>
      </c>
      <c r="AJ7" s="141"/>
      <c r="AK7" s="141"/>
      <c r="AL7" s="128"/>
      <c r="AM7" s="129"/>
      <c r="AN7" s="136"/>
      <c r="AO7" s="122"/>
      <c r="AP7" s="136"/>
      <c r="AQ7" s="130"/>
      <c r="AR7" s="131"/>
      <c r="AS7" s="132" t="e">
        <f ca="1">_xll.RiskPertAlt(10%,AL7,"m. likely",AN7,90%,AP7)</f>
        <v>#NAME?</v>
      </c>
      <c r="AT7" s="133" t="e">
        <f ca="1">_xll.RiskBinomial(1,AK7)</f>
        <v>#NAME?</v>
      </c>
      <c r="AU7" s="132" t="str">
        <f>IF(AN7&lt;&gt;"",_xll.RiskMakeInput(+AT7*AS7,_xll.RiskName(J7)),"")</f>
        <v/>
      </c>
      <c r="AV7" s="135"/>
      <c r="AW7" s="134"/>
      <c r="AX7" s="134"/>
      <c r="AY7" s="134"/>
      <c r="AZ7" s="168" t="str">
        <f>IF(P7="","",(VLOOKUP(P7,'Do not Modify'!$C$30:$D$39,2)))</f>
        <v/>
      </c>
      <c r="BA7" s="168" t="str">
        <f>IF(Q7="","",(VLOOKUP(Q7,'Do not Modify'!$C$30:$D$39,2)))</f>
        <v/>
      </c>
      <c r="BB7" s="168" t="str">
        <f>IF(R7="","",(VLOOKUP(R7,'Do not Modify'!$C$30:$D$39,2)))</f>
        <v/>
      </c>
      <c r="BC7" s="168" t="str">
        <f>IF(S7="","",(VLOOKUP(S7,'Do not Modify'!$C$30:$D$39,2)))</f>
        <v/>
      </c>
      <c r="BD7" s="168" t="str">
        <f>IF(T7="","",(VLOOKUP(T7,'Do not Modify'!$C$30:$D$39,2)))</f>
        <v/>
      </c>
      <c r="BE7" s="168" t="str">
        <f>IF(U7="","",(VLOOKUP(U7,'Do not Modify'!$C$30:$D$39,2)))</f>
        <v/>
      </c>
      <c r="BF7" s="168" t="str">
        <f>IF(V7="","",(VLOOKUP(V7,'Do not Modify'!$C$30:$D$39,2)))</f>
        <v/>
      </c>
      <c r="BG7" s="168" t="str">
        <f>IF(W7="","",(VLOOKUP(W7,'Do not Modify'!$C$30:$D$39,2)))</f>
        <v/>
      </c>
      <c r="BH7" s="168" t="str">
        <f>IF(X7="","",(VLOOKUP(X7,'Do not Modify'!$C$30:$D$39,2)))</f>
        <v/>
      </c>
      <c r="BI7" s="168">
        <f t="shared" si="2"/>
        <v>0</v>
      </c>
      <c r="BJ7" s="168"/>
      <c r="BK7" s="168" t="b">
        <f t="shared" si="3"/>
        <v>0</v>
      </c>
      <c r="BL7" s="169" t="str">
        <f>+IF($BK7="False","NA",+IF(P7=0,"NA",+CONCATENATE($C7," ",(VLOOKUP($Z7,'Do not Modify'!$C$19:$H$24,IF(P7='Do not Modify'!$D$19,2,IF(P7='Do not Modify'!$E$19,3,IF(P7='Do not Modify'!$F$19,4,IF(P7='Do not Modify'!$G$19,5,IF(P7='Do not Modify'!$H$19,6,0))))),FALSE)))))</f>
        <v>NA</v>
      </c>
      <c r="BM7" s="169" t="str">
        <f>+IF($BK7="False","NA",+IF(Q7=0,"NA",+CONCATENATE($C7," ",(VLOOKUP($Z7,'Do not Modify'!$C$19:$H$24,IF(Q7='Do not Modify'!$D$19,2,IF(Q7='Do not Modify'!$E$19,3,IF(Q7='Do not Modify'!$F$19,4,IF(Q7='Do not Modify'!$G$19,5,IF(Q7='Do not Modify'!$H$19,6,0))))),FALSE)))))</f>
        <v>NA</v>
      </c>
      <c r="BN7" s="169" t="str">
        <f>+IF($BK7="False","NA",+IF(R7=0,"NA",+CONCATENATE($C7," ",(VLOOKUP($Z7,'Do not Modify'!$C$19:$H$24,IF(R7='Do not Modify'!$D$19,2,IF(R7='Do not Modify'!$E$19,3,IF(R7='Do not Modify'!$F$19,4,IF(R7='Do not Modify'!$G$19,5,IF(R7='Do not Modify'!$H$19,6,0))))),FALSE)))))</f>
        <v>NA</v>
      </c>
      <c r="BO7" s="169" t="str">
        <f>+IF($BK7="False","NA",+IF(S7=0,"NA",+CONCATENATE($C7," ",(VLOOKUP($Z7,'Do not Modify'!$C$19:$H$24,IF(S7='Do not Modify'!$D$19,2,IF(S7='Do not Modify'!$E$19,3,IF(S7='Do not Modify'!$F$19,4,IF(S7='Do not Modify'!$G$19,5,IF(S7='Do not Modify'!$H$19,6,0))))),FALSE)))))</f>
        <v>NA</v>
      </c>
      <c r="BP7" s="169" t="str">
        <f>+IF($BK7="False","NA",+IF(T7=0,"NA",+CONCATENATE($C7," ",(VLOOKUP($Z7,'Do not Modify'!$C$19:$H$24,IF(T7='Do not Modify'!$D$19,2,IF(T7='Do not Modify'!$E$19,3,IF(T7='Do not Modify'!$F$19,4,IF(T7='Do not Modify'!$G$19,5,IF(T7='Do not Modify'!$H$19,6,0))))),FALSE)))))</f>
        <v>NA</v>
      </c>
      <c r="BQ7" s="169" t="str">
        <f>+IF($BK7="False","NA",+IF(U7=0,"NA",+CONCATENATE($C7," ",(VLOOKUP($Z7,'Do not Modify'!$C$19:$H$24,IF(U7='Do not Modify'!$D$19,2,IF(U7='Do not Modify'!$E$19,3,IF(U7='Do not Modify'!$F$19,4,IF(U7='Do not Modify'!$G$19,5,IF(U7='Do not Modify'!$H$19,6,0))))),FALSE)))))</f>
        <v>NA</v>
      </c>
      <c r="BR7" s="169" t="str">
        <f>+IF($BK7="False","NA",+IF(V7=0,"NA",+CONCATENATE($C7," ",(VLOOKUP($Z7,'Do not Modify'!$C$19:$H$24,IF(V7='Do not Modify'!$D$19,2,IF(V7='Do not Modify'!$E$19,3,IF(V7='Do not Modify'!$F$19,4,IF(V7='Do not Modify'!$G$19,5,IF(V7='Do not Modify'!$H$19,6,0))))),FALSE)))))</f>
        <v>NA</v>
      </c>
      <c r="BS7" s="169" t="str">
        <f>+IF($BK7="False","NA",+IF(W7=0,"NA",+CONCATENATE($C7," ",(VLOOKUP($Z7,'Do not Modify'!$C$19:$H$24,IF(W7='Do not Modify'!$D$19,2,IF(W7='Do not Modify'!$E$19,3,IF(W7='Do not Modify'!$F$19,4,IF(W7='Do not Modify'!$G$19,5,IF(W7='Do not Modify'!$H$19,6,0))))),FALSE)))))</f>
        <v>NA</v>
      </c>
      <c r="BT7" s="169" t="str">
        <f>+IF($BK7="False","NA",+IF(X7=0,"NA",+CONCATENATE($C7," ",(VLOOKUP($Z7,'Do not Modify'!$C$19:$H$24,IF(X7='Do not Modify'!$D$19,2,IF(X7='Do not Modify'!$E$19,3,IF(X7='Do not Modify'!$F$19,4,IF(X7='Do not Modify'!$G$19,5,IF(X7='Do not Modify'!$H$19,6,0))))),FALSE)))))</f>
        <v>NA</v>
      </c>
    </row>
    <row r="8" spans="1:72" s="44" customFormat="1" ht="37.9" customHeight="1" x14ac:dyDescent="0.2">
      <c r="A8" s="160"/>
      <c r="B8" s="125"/>
      <c r="C8" s="140" t="s">
        <v>20</v>
      </c>
      <c r="D8" s="43" t="s">
        <v>26</v>
      </c>
      <c r="E8" s="45"/>
      <c r="F8" s="125"/>
      <c r="G8" s="125"/>
      <c r="H8" s="139"/>
      <c r="I8" s="139"/>
      <c r="J8" s="123"/>
      <c r="K8" s="196"/>
      <c r="L8" s="197"/>
      <c r="M8" s="198"/>
      <c r="N8" s="199"/>
      <c r="O8" s="196"/>
      <c r="P8" s="223"/>
      <c r="Q8" s="224"/>
      <c r="R8" s="224"/>
      <c r="S8" s="224"/>
      <c r="T8" s="224"/>
      <c r="U8" s="224"/>
      <c r="V8" s="224"/>
      <c r="W8" s="224"/>
      <c r="X8" s="225"/>
      <c r="Y8" s="226" t="e">
        <f>VLOOKUP(BI8,'Do not Modify'!$C$43:$D$47,2)</f>
        <v>#N/A</v>
      </c>
      <c r="Z8" s="186"/>
      <c r="AA8" s="216" t="str">
        <f>+IF(Z8="","NA",+IF(Y8=0,"NA",+CONCATENATE(C8," ",(VLOOKUP(Z8,'Do not Modify'!$C$20:$H$24,IF(Y8='Do not Modify'!$D$19,2,IF(Y8='Do not Modify'!$E$19,3,IF(Y8='Do not Modify'!$F$19,4,IF(Y8='Do not Modify'!$G$19,5,IF(Y8='Do not Modify'!$H$19,6,0))))),FALSE)))))</f>
        <v>NA</v>
      </c>
      <c r="AB8" s="196"/>
      <c r="AC8" s="200"/>
      <c r="AD8" s="201"/>
      <c r="AE8" s="221"/>
      <c r="AF8" s="221"/>
      <c r="AG8" s="222" t="str">
        <f>+IF(AF8="","NA",+IF(AE8=0,"NA",+CONCATENATE(C8," ",(VLOOKUP(AF8,'Do not Modify'!$C$20:$H$24,IF(AE8='Do not Modify'!$D$19,2,IF(AE8='Do not Modify'!$E$19,3,IF(AE8='Do not Modify'!$F$19,4,IF(AE8='Do not Modify'!$G$19,5,IF(AE8='Do not Modify'!$H$19,6,0))))),FALSE)))))</f>
        <v>NA</v>
      </c>
      <c r="AH8" s="196"/>
      <c r="AI8" s="127" t="e">
        <f>VLOOKUP(AA8,'Do not Modify'!$N$4:$O$28,2,FALSE)</f>
        <v>#N/A</v>
      </c>
      <c r="AJ8" s="141"/>
      <c r="AK8" s="141"/>
      <c r="AL8" s="128"/>
      <c r="AM8" s="129"/>
      <c r="AN8" s="136"/>
      <c r="AO8" s="122"/>
      <c r="AP8" s="136"/>
      <c r="AQ8" s="130"/>
      <c r="AR8" s="131"/>
      <c r="AS8" s="132" t="e">
        <f ca="1">_xll.RiskPertAlt(10%,AL8,"m. likely",AN8,90%,AP8)</f>
        <v>#NAME?</v>
      </c>
      <c r="AT8" s="133" t="e">
        <f ca="1">_xll.RiskBinomial(1,AK8)</f>
        <v>#NAME?</v>
      </c>
      <c r="AU8" s="132" t="str">
        <f>IF(AN8&lt;&gt;"",_xll.RiskMakeInput(+AT8*AS8,_xll.RiskName(J8)),"")</f>
        <v/>
      </c>
      <c r="AV8" s="135"/>
      <c r="AW8" s="134"/>
      <c r="AX8" s="134"/>
      <c r="AY8" s="134"/>
      <c r="AZ8" s="168" t="str">
        <f>IF(P8="","",(VLOOKUP(P8,'Do not Modify'!$C$30:$D$39,2)))</f>
        <v/>
      </c>
      <c r="BA8" s="168" t="str">
        <f>IF(Q8="","",(VLOOKUP(Q8,'Do not Modify'!$C$30:$D$39,2)))</f>
        <v/>
      </c>
      <c r="BB8" s="168" t="str">
        <f>IF(R8="","",(VLOOKUP(R8,'Do not Modify'!$C$30:$D$39,2)))</f>
        <v/>
      </c>
      <c r="BC8" s="168" t="str">
        <f>IF(S8="","",(VLOOKUP(S8,'Do not Modify'!$C$30:$D$39,2)))</f>
        <v/>
      </c>
      <c r="BD8" s="168" t="str">
        <f>IF(T8="","",(VLOOKUP(T8,'Do not Modify'!$C$30:$D$39,2)))</f>
        <v/>
      </c>
      <c r="BE8" s="168" t="str">
        <f>IF(U8="","",(VLOOKUP(U8,'Do not Modify'!$C$30:$D$39,2)))</f>
        <v/>
      </c>
      <c r="BF8" s="168" t="str">
        <f>IF(V8="","",(VLOOKUP(V8,'Do not Modify'!$C$30:$D$39,2)))</f>
        <v/>
      </c>
      <c r="BG8" s="168" t="str">
        <f>IF(W8="","",(VLOOKUP(W8,'Do not Modify'!$C$30:$D$39,2)))</f>
        <v/>
      </c>
      <c r="BH8" s="168" t="str">
        <f>IF(X8="","",(VLOOKUP(X8,'Do not Modify'!$C$30:$D$39,2)))</f>
        <v/>
      </c>
      <c r="BI8" s="168">
        <f t="shared" si="2"/>
        <v>0</v>
      </c>
      <c r="BJ8" s="168"/>
      <c r="BK8" s="168" t="b">
        <f t="shared" si="3"/>
        <v>0</v>
      </c>
      <c r="BL8" s="169" t="str">
        <f>+IF($BK8="False","NA",+IF(P8=0,"NA",+CONCATENATE($C8," ",(VLOOKUP($Z8,'Do not Modify'!$C$19:$H$24,IF(P8='Do not Modify'!$D$19,2,IF(P8='Do not Modify'!$E$19,3,IF(P8='Do not Modify'!$F$19,4,IF(P8='Do not Modify'!$G$19,5,IF(P8='Do not Modify'!$H$19,6,0))))),FALSE)))))</f>
        <v>NA</v>
      </c>
      <c r="BM8" s="169" t="str">
        <f>+IF($BK8="False","NA",+IF(Q8=0,"NA",+CONCATENATE($C8," ",(VLOOKUP($Z8,'Do not Modify'!$C$19:$H$24,IF(Q8='Do not Modify'!$D$19,2,IF(Q8='Do not Modify'!$E$19,3,IF(Q8='Do not Modify'!$F$19,4,IF(Q8='Do not Modify'!$G$19,5,IF(Q8='Do not Modify'!$H$19,6,0))))),FALSE)))))</f>
        <v>NA</v>
      </c>
      <c r="BN8" s="169" t="str">
        <f>+IF($BK8="False","NA",+IF(R8=0,"NA",+CONCATENATE($C8," ",(VLOOKUP($Z8,'Do not Modify'!$C$19:$H$24,IF(R8='Do not Modify'!$D$19,2,IF(R8='Do not Modify'!$E$19,3,IF(R8='Do not Modify'!$F$19,4,IF(R8='Do not Modify'!$G$19,5,IF(R8='Do not Modify'!$H$19,6,0))))),FALSE)))))</f>
        <v>NA</v>
      </c>
      <c r="BO8" s="169" t="str">
        <f>+IF($BK8="False","NA",+IF(S8=0,"NA",+CONCATENATE($C8," ",(VLOOKUP($Z8,'Do not Modify'!$C$19:$H$24,IF(S8='Do not Modify'!$D$19,2,IF(S8='Do not Modify'!$E$19,3,IF(S8='Do not Modify'!$F$19,4,IF(S8='Do not Modify'!$G$19,5,IF(S8='Do not Modify'!$H$19,6,0))))),FALSE)))))</f>
        <v>NA</v>
      </c>
      <c r="BP8" s="169" t="str">
        <f>+IF($BK8="False","NA",+IF(T8=0,"NA",+CONCATENATE($C8," ",(VLOOKUP($Z8,'Do not Modify'!$C$19:$H$24,IF(T8='Do not Modify'!$D$19,2,IF(T8='Do not Modify'!$E$19,3,IF(T8='Do not Modify'!$F$19,4,IF(T8='Do not Modify'!$G$19,5,IF(T8='Do not Modify'!$H$19,6,0))))),FALSE)))))</f>
        <v>NA</v>
      </c>
      <c r="BQ8" s="169" t="str">
        <f>+IF($BK8="False","NA",+IF(U8=0,"NA",+CONCATENATE($C8," ",(VLOOKUP($Z8,'Do not Modify'!$C$19:$H$24,IF(U8='Do not Modify'!$D$19,2,IF(U8='Do not Modify'!$E$19,3,IF(U8='Do not Modify'!$F$19,4,IF(U8='Do not Modify'!$G$19,5,IF(U8='Do not Modify'!$H$19,6,0))))),FALSE)))))</f>
        <v>NA</v>
      </c>
      <c r="BR8" s="169" t="str">
        <f>+IF($BK8="False","NA",+IF(V8=0,"NA",+CONCATENATE($C8," ",(VLOOKUP($Z8,'Do not Modify'!$C$19:$H$24,IF(V8='Do not Modify'!$D$19,2,IF(V8='Do not Modify'!$E$19,3,IF(V8='Do not Modify'!$F$19,4,IF(V8='Do not Modify'!$G$19,5,IF(V8='Do not Modify'!$H$19,6,0))))),FALSE)))))</f>
        <v>NA</v>
      </c>
      <c r="BS8" s="169" t="str">
        <f>+IF($BK8="False","NA",+IF(W8=0,"NA",+CONCATENATE($C8," ",(VLOOKUP($Z8,'Do not Modify'!$C$19:$H$24,IF(W8='Do not Modify'!$D$19,2,IF(W8='Do not Modify'!$E$19,3,IF(W8='Do not Modify'!$F$19,4,IF(W8='Do not Modify'!$G$19,5,IF(W8='Do not Modify'!$H$19,6,0))))),FALSE)))))</f>
        <v>NA</v>
      </c>
      <c r="BT8" s="169" t="str">
        <f>+IF($BK8="False","NA",+IF(X8=0,"NA",+CONCATENATE($C8," ",(VLOOKUP($Z8,'Do not Modify'!$C$19:$H$24,IF(X8='Do not Modify'!$D$19,2,IF(X8='Do not Modify'!$E$19,3,IF(X8='Do not Modify'!$F$19,4,IF(X8='Do not Modify'!$G$19,5,IF(X8='Do not Modify'!$H$19,6,0))))),FALSE)))))</f>
        <v>NA</v>
      </c>
    </row>
    <row r="9" spans="1:72" s="44" customFormat="1" ht="37.9" customHeight="1" x14ac:dyDescent="0.2">
      <c r="A9" s="160"/>
      <c r="B9" s="125"/>
      <c r="C9" s="140" t="s">
        <v>20</v>
      </c>
      <c r="D9" s="43" t="s">
        <v>26</v>
      </c>
      <c r="E9" s="45"/>
      <c r="F9" s="125"/>
      <c r="G9" s="125"/>
      <c r="H9" s="139"/>
      <c r="I9" s="139"/>
      <c r="J9" s="123"/>
      <c r="K9" s="196"/>
      <c r="L9" s="197"/>
      <c r="M9" s="198"/>
      <c r="N9" s="199"/>
      <c r="O9" s="196"/>
      <c r="P9" s="223"/>
      <c r="Q9" s="224"/>
      <c r="R9" s="224"/>
      <c r="S9" s="224"/>
      <c r="T9" s="224"/>
      <c r="U9" s="224"/>
      <c r="V9" s="224"/>
      <c r="W9" s="224"/>
      <c r="X9" s="225"/>
      <c r="Y9" s="226" t="e">
        <f>VLOOKUP(BI9,'Do not Modify'!$C$43:$D$47,2)</f>
        <v>#N/A</v>
      </c>
      <c r="Z9" s="186"/>
      <c r="AA9" s="216" t="str">
        <f>+IF(Z9="","NA",+IF(Y9=0,"NA",+CONCATENATE(C9," ",(VLOOKUP(Z9,'Do not Modify'!$C$20:$H$24,IF(Y9='Do not Modify'!$D$19,2,IF(Y9='Do not Modify'!$E$19,3,IF(Y9='Do not Modify'!$F$19,4,IF(Y9='Do not Modify'!$G$19,5,IF(Y9='Do not Modify'!$H$19,6,0))))),FALSE)))))</f>
        <v>NA</v>
      </c>
      <c r="AB9" s="196"/>
      <c r="AC9" s="200"/>
      <c r="AD9" s="201"/>
      <c r="AE9" s="221"/>
      <c r="AF9" s="221"/>
      <c r="AG9" s="222" t="str">
        <f>+IF(AF9="","NA",+IF(AE9=0,"NA",+CONCATENATE(C9," ",(VLOOKUP(AF9,'Do not Modify'!$C$20:$H$24,IF(AE9='Do not Modify'!$D$19,2,IF(AE9='Do not Modify'!$E$19,3,IF(AE9='Do not Modify'!$F$19,4,IF(AE9='Do not Modify'!$G$19,5,IF(AE9='Do not Modify'!$H$19,6,0))))),FALSE)))))</f>
        <v>NA</v>
      </c>
      <c r="AH9" s="196"/>
      <c r="AI9" s="127" t="e">
        <f>VLOOKUP(AA9,'Do not Modify'!$N$4:$O$28,2,FALSE)</f>
        <v>#N/A</v>
      </c>
      <c r="AJ9" s="141"/>
      <c r="AK9" s="141"/>
      <c r="AL9" s="128"/>
      <c r="AM9" s="129"/>
      <c r="AN9" s="136"/>
      <c r="AO9" s="122"/>
      <c r="AP9" s="136"/>
      <c r="AQ9" s="130"/>
      <c r="AR9" s="131"/>
      <c r="AS9" s="132" t="e">
        <f ca="1">_xll.RiskPertAlt(10%,AL9,"m. likely",AN9,90%,AP9)</f>
        <v>#NAME?</v>
      </c>
      <c r="AT9" s="133" t="e">
        <f ca="1">_xll.RiskBinomial(1,AK9)</f>
        <v>#NAME?</v>
      </c>
      <c r="AU9" s="132" t="str">
        <f>IF(AN9&lt;&gt;"",_xll.RiskMakeInput(+AT9*AS9,_xll.RiskName(J9)),"")</f>
        <v/>
      </c>
      <c r="AV9" s="135"/>
      <c r="AW9" s="134"/>
      <c r="AX9" s="134"/>
      <c r="AY9" s="134"/>
      <c r="AZ9" s="168" t="str">
        <f>IF(P9="","",(VLOOKUP(P9,'Do not Modify'!$C$30:$D$39,2)))</f>
        <v/>
      </c>
      <c r="BA9" s="168" t="str">
        <f>IF(Q9="","",(VLOOKUP(Q9,'Do not Modify'!$C$30:$D$39,2)))</f>
        <v/>
      </c>
      <c r="BB9" s="168" t="str">
        <f>IF(R9="","",(VLOOKUP(R9,'Do not Modify'!$C$30:$D$39,2)))</f>
        <v/>
      </c>
      <c r="BC9" s="168" t="str">
        <f>IF(S9="","",(VLOOKUP(S9,'Do not Modify'!$C$30:$D$39,2)))</f>
        <v/>
      </c>
      <c r="BD9" s="168" t="str">
        <f>IF(T9="","",(VLOOKUP(T9,'Do not Modify'!$C$30:$D$39,2)))</f>
        <v/>
      </c>
      <c r="BE9" s="168" t="str">
        <f>IF(U9="","",(VLOOKUP(U9,'Do not Modify'!$C$30:$D$39,2)))</f>
        <v/>
      </c>
      <c r="BF9" s="168" t="str">
        <f>IF(V9="","",(VLOOKUP(V9,'Do not Modify'!$C$30:$D$39,2)))</f>
        <v/>
      </c>
      <c r="BG9" s="168" t="str">
        <f>IF(W9="","",(VLOOKUP(W9,'Do not Modify'!$C$30:$D$39,2)))</f>
        <v/>
      </c>
      <c r="BH9" s="168" t="str">
        <f>IF(X9="","",(VLOOKUP(X9,'Do not Modify'!$C$30:$D$39,2)))</f>
        <v/>
      </c>
      <c r="BI9" s="168">
        <f t="shared" ref="BI9:BI12" si="4">MAX(AZ9:BH9)</f>
        <v>0</v>
      </c>
      <c r="BJ9" s="168"/>
      <c r="BK9" s="168" t="b">
        <f t="shared" si="3"/>
        <v>0</v>
      </c>
      <c r="BL9" s="169" t="str">
        <f>+IF($BK9="False","NA",+IF(P9=0,"NA",+CONCATENATE($C9," ",(VLOOKUP($Z9,'Do not Modify'!$C$19:$H$24,IF(P9='Do not Modify'!$D$19,2,IF(P9='Do not Modify'!$E$19,3,IF(P9='Do not Modify'!$F$19,4,IF(P9='Do not Modify'!$G$19,5,IF(P9='Do not Modify'!$H$19,6,0))))),FALSE)))))</f>
        <v>NA</v>
      </c>
      <c r="BM9" s="169" t="str">
        <f>+IF($BK9="False","NA",+IF(Q9=0,"NA",+CONCATENATE($C9," ",(VLOOKUP($Z9,'Do not Modify'!$C$19:$H$24,IF(Q9='Do not Modify'!$D$19,2,IF(Q9='Do not Modify'!$E$19,3,IF(Q9='Do not Modify'!$F$19,4,IF(Q9='Do not Modify'!$G$19,5,IF(Q9='Do not Modify'!$H$19,6,0))))),FALSE)))))</f>
        <v>NA</v>
      </c>
      <c r="BN9" s="169" t="str">
        <f>+IF($BK9="False","NA",+IF(R9=0,"NA",+CONCATENATE($C9," ",(VLOOKUP($Z9,'Do not Modify'!$C$19:$H$24,IF(R9='Do not Modify'!$D$19,2,IF(R9='Do not Modify'!$E$19,3,IF(R9='Do not Modify'!$F$19,4,IF(R9='Do not Modify'!$G$19,5,IF(R9='Do not Modify'!$H$19,6,0))))),FALSE)))))</f>
        <v>NA</v>
      </c>
      <c r="BO9" s="169" t="str">
        <f>+IF($BK9="False","NA",+IF(S9=0,"NA",+CONCATENATE($C9," ",(VLOOKUP($Z9,'Do not Modify'!$C$19:$H$24,IF(S9='Do not Modify'!$D$19,2,IF(S9='Do not Modify'!$E$19,3,IF(S9='Do not Modify'!$F$19,4,IF(S9='Do not Modify'!$G$19,5,IF(S9='Do not Modify'!$H$19,6,0))))),FALSE)))))</f>
        <v>NA</v>
      </c>
      <c r="BP9" s="169" t="str">
        <f>+IF($BK9="False","NA",+IF(T9=0,"NA",+CONCATENATE($C9," ",(VLOOKUP($Z9,'Do not Modify'!$C$19:$H$24,IF(T9='Do not Modify'!$D$19,2,IF(T9='Do not Modify'!$E$19,3,IF(T9='Do not Modify'!$F$19,4,IF(T9='Do not Modify'!$G$19,5,IF(T9='Do not Modify'!$H$19,6,0))))),FALSE)))))</f>
        <v>NA</v>
      </c>
      <c r="BQ9" s="169" t="str">
        <f>+IF($BK9="False","NA",+IF(U9=0,"NA",+CONCATENATE($C9," ",(VLOOKUP($Z9,'Do not Modify'!$C$19:$H$24,IF(U9='Do not Modify'!$D$19,2,IF(U9='Do not Modify'!$E$19,3,IF(U9='Do not Modify'!$F$19,4,IF(U9='Do not Modify'!$G$19,5,IF(U9='Do not Modify'!$H$19,6,0))))),FALSE)))))</f>
        <v>NA</v>
      </c>
      <c r="BR9" s="169" t="str">
        <f>+IF($BK9="False","NA",+IF(V9=0,"NA",+CONCATENATE($C9," ",(VLOOKUP($Z9,'Do not Modify'!$C$19:$H$24,IF(V9='Do not Modify'!$D$19,2,IF(V9='Do not Modify'!$E$19,3,IF(V9='Do not Modify'!$F$19,4,IF(V9='Do not Modify'!$G$19,5,IF(V9='Do not Modify'!$H$19,6,0))))),FALSE)))))</f>
        <v>NA</v>
      </c>
      <c r="BS9" s="169" t="str">
        <f>+IF($BK9="False","NA",+IF(W9=0,"NA",+CONCATENATE($C9," ",(VLOOKUP($Z9,'Do not Modify'!$C$19:$H$24,IF(W9='Do not Modify'!$D$19,2,IF(W9='Do not Modify'!$E$19,3,IF(W9='Do not Modify'!$F$19,4,IF(W9='Do not Modify'!$G$19,5,IF(W9='Do not Modify'!$H$19,6,0))))),FALSE)))))</f>
        <v>NA</v>
      </c>
      <c r="BT9" s="169" t="str">
        <f>+IF($BK9="False","NA",+IF(X9=0,"NA",+CONCATENATE($C9," ",(VLOOKUP($Z9,'Do not Modify'!$C$19:$H$24,IF(X9='Do not Modify'!$D$19,2,IF(X9='Do not Modify'!$E$19,3,IF(X9='Do not Modify'!$F$19,4,IF(X9='Do not Modify'!$G$19,5,IF(X9='Do not Modify'!$H$19,6,0))))),FALSE)))))</f>
        <v>NA</v>
      </c>
    </row>
    <row r="10" spans="1:72" s="44" customFormat="1" ht="37.9" customHeight="1" x14ac:dyDescent="0.2">
      <c r="A10" s="160"/>
      <c r="B10" s="125"/>
      <c r="C10" s="140" t="s">
        <v>20</v>
      </c>
      <c r="D10" s="43" t="s">
        <v>26</v>
      </c>
      <c r="E10" s="45"/>
      <c r="F10" s="125"/>
      <c r="G10" s="125"/>
      <c r="H10" s="139"/>
      <c r="I10" s="139"/>
      <c r="J10" s="123"/>
      <c r="K10" s="196"/>
      <c r="L10" s="197"/>
      <c r="M10" s="198"/>
      <c r="N10" s="199"/>
      <c r="O10" s="196"/>
      <c r="P10" s="223"/>
      <c r="Q10" s="224"/>
      <c r="R10" s="224"/>
      <c r="S10" s="224"/>
      <c r="T10" s="224"/>
      <c r="U10" s="224"/>
      <c r="V10" s="224"/>
      <c r="W10" s="224"/>
      <c r="X10" s="225"/>
      <c r="Y10" s="226" t="e">
        <f>VLOOKUP(BI10,'Do not Modify'!$C$43:$D$47,2)</f>
        <v>#N/A</v>
      </c>
      <c r="Z10" s="186"/>
      <c r="AA10" s="216" t="str">
        <f>+IF(Z10="","NA",+IF(Y10=0,"NA",+CONCATENATE(C10," ",(VLOOKUP(Z10,'Do not Modify'!$C$20:$H$24,IF(Y10='Do not Modify'!$D$19,2,IF(Y10='Do not Modify'!$E$19,3,IF(Y10='Do not Modify'!$F$19,4,IF(Y10='Do not Modify'!$G$19,5,IF(Y10='Do not Modify'!$H$19,6,0))))),FALSE)))))</f>
        <v>NA</v>
      </c>
      <c r="AB10" s="196"/>
      <c r="AC10" s="200"/>
      <c r="AD10" s="201"/>
      <c r="AE10" s="221"/>
      <c r="AF10" s="221"/>
      <c r="AG10" s="222" t="str">
        <f>+IF(AF10="","NA",+IF(AE10=0,"NA",+CONCATENATE(C10," ",(VLOOKUP(AF10,'Do not Modify'!$C$20:$H$24,IF(AE10='Do not Modify'!$D$19,2,IF(AE10='Do not Modify'!$E$19,3,IF(AE10='Do not Modify'!$F$19,4,IF(AE10='Do not Modify'!$G$19,5,IF(AE10='Do not Modify'!$H$19,6,0))))),FALSE)))))</f>
        <v>NA</v>
      </c>
      <c r="AH10" s="196"/>
      <c r="AI10" s="127" t="e">
        <f>VLOOKUP(AA10,'Do not Modify'!$N$4:$O$28,2,FALSE)</f>
        <v>#N/A</v>
      </c>
      <c r="AJ10" s="141"/>
      <c r="AK10" s="141"/>
      <c r="AL10" s="128"/>
      <c r="AM10" s="129"/>
      <c r="AN10" s="136"/>
      <c r="AO10" s="122"/>
      <c r="AP10" s="136"/>
      <c r="AQ10" s="130"/>
      <c r="AR10" s="131"/>
      <c r="AS10" s="132" t="e">
        <f ca="1">_xll.RiskPertAlt(10%,AL10,"m. likely",AN10,90%,AP10)</f>
        <v>#NAME?</v>
      </c>
      <c r="AT10" s="133" t="e">
        <f ca="1">_xll.RiskBinomial(1,AK10)</f>
        <v>#NAME?</v>
      </c>
      <c r="AU10" s="132" t="str">
        <f>IF(AN10&lt;&gt;"",_xll.RiskMakeInput(+AT10*AS10,_xll.RiskName(J10)),"")</f>
        <v/>
      </c>
      <c r="AV10" s="135"/>
      <c r="AW10" s="134"/>
      <c r="AX10" s="134"/>
      <c r="AY10" s="134"/>
      <c r="AZ10" s="168" t="str">
        <f>IF(P10="","",(VLOOKUP(P10,'Do not Modify'!$C$30:$D$39,2)))</f>
        <v/>
      </c>
      <c r="BA10" s="168" t="str">
        <f>IF(Q10="","",(VLOOKUP(Q10,'Do not Modify'!$C$30:$D$39,2)))</f>
        <v/>
      </c>
      <c r="BB10" s="168" t="str">
        <f>IF(R10="","",(VLOOKUP(R10,'Do not Modify'!$C$30:$D$39,2)))</f>
        <v/>
      </c>
      <c r="BC10" s="168" t="str">
        <f>IF(S10="","",(VLOOKUP(S10,'Do not Modify'!$C$30:$D$39,2)))</f>
        <v/>
      </c>
      <c r="BD10" s="168" t="str">
        <f>IF(T10="","",(VLOOKUP(T10,'Do not Modify'!$C$30:$D$39,2)))</f>
        <v/>
      </c>
      <c r="BE10" s="168" t="str">
        <f>IF(U10="","",(VLOOKUP(U10,'Do not Modify'!$C$30:$D$39,2)))</f>
        <v/>
      </c>
      <c r="BF10" s="168" t="str">
        <f>IF(V10="","",(VLOOKUP(V10,'Do not Modify'!$C$30:$D$39,2)))</f>
        <v/>
      </c>
      <c r="BG10" s="168" t="str">
        <f>IF(W10="","",(VLOOKUP(W10,'Do not Modify'!$C$30:$D$39,2)))</f>
        <v/>
      </c>
      <c r="BH10" s="168" t="str">
        <f>IF(X10="","",(VLOOKUP(X10,'Do not Modify'!$C$30:$D$39,2)))</f>
        <v/>
      </c>
      <c r="BI10" s="168">
        <f t="shared" si="4"/>
        <v>0</v>
      </c>
      <c r="BJ10" s="168"/>
      <c r="BK10" s="168" t="b">
        <f t="shared" si="3"/>
        <v>0</v>
      </c>
      <c r="BL10" s="169" t="str">
        <f>+IF($BK10="False","NA",+IF(P10=0,"NA",+CONCATENATE($C10," ",(VLOOKUP($Z10,'Do not Modify'!$C$19:$H$24,IF(P10='Do not Modify'!$D$19,2,IF(P10='Do not Modify'!$E$19,3,IF(P10='Do not Modify'!$F$19,4,IF(P10='Do not Modify'!$G$19,5,IF(P10='Do not Modify'!$H$19,6,0))))),FALSE)))))</f>
        <v>NA</v>
      </c>
      <c r="BM10" s="169" t="str">
        <f>+IF($BK10="False","NA",+IF(Q10=0,"NA",+CONCATENATE($C10," ",(VLOOKUP($Z10,'Do not Modify'!$C$19:$H$24,IF(Q10='Do not Modify'!$D$19,2,IF(Q10='Do not Modify'!$E$19,3,IF(Q10='Do not Modify'!$F$19,4,IF(Q10='Do not Modify'!$G$19,5,IF(Q10='Do not Modify'!$H$19,6,0))))),FALSE)))))</f>
        <v>NA</v>
      </c>
      <c r="BN10" s="169" t="str">
        <f>+IF($BK10="False","NA",+IF(R10=0,"NA",+CONCATENATE($C10," ",(VLOOKUP($Z10,'Do not Modify'!$C$19:$H$24,IF(R10='Do not Modify'!$D$19,2,IF(R10='Do not Modify'!$E$19,3,IF(R10='Do not Modify'!$F$19,4,IF(R10='Do not Modify'!$G$19,5,IF(R10='Do not Modify'!$H$19,6,0))))),FALSE)))))</f>
        <v>NA</v>
      </c>
      <c r="BO10" s="169" t="str">
        <f>+IF($BK10="False","NA",+IF(S10=0,"NA",+CONCATENATE($C10," ",(VLOOKUP($Z10,'Do not Modify'!$C$19:$H$24,IF(S10='Do not Modify'!$D$19,2,IF(S10='Do not Modify'!$E$19,3,IF(S10='Do not Modify'!$F$19,4,IF(S10='Do not Modify'!$G$19,5,IF(S10='Do not Modify'!$H$19,6,0))))),FALSE)))))</f>
        <v>NA</v>
      </c>
      <c r="BP10" s="169" t="str">
        <f>+IF($BK10="False","NA",+IF(T10=0,"NA",+CONCATENATE($C10," ",(VLOOKUP($Z10,'Do not Modify'!$C$19:$H$24,IF(T10='Do not Modify'!$D$19,2,IF(T10='Do not Modify'!$E$19,3,IF(T10='Do not Modify'!$F$19,4,IF(T10='Do not Modify'!$G$19,5,IF(T10='Do not Modify'!$H$19,6,0))))),FALSE)))))</f>
        <v>NA</v>
      </c>
      <c r="BQ10" s="169" t="str">
        <f>+IF($BK10="False","NA",+IF(U10=0,"NA",+CONCATENATE($C10," ",(VLOOKUP($Z10,'Do not Modify'!$C$19:$H$24,IF(U10='Do not Modify'!$D$19,2,IF(U10='Do not Modify'!$E$19,3,IF(U10='Do not Modify'!$F$19,4,IF(U10='Do not Modify'!$G$19,5,IF(U10='Do not Modify'!$H$19,6,0))))),FALSE)))))</f>
        <v>NA</v>
      </c>
      <c r="BR10" s="169" t="str">
        <f>+IF($BK10="False","NA",+IF(V10=0,"NA",+CONCATENATE($C10," ",(VLOOKUP($Z10,'Do not Modify'!$C$19:$H$24,IF(V10='Do not Modify'!$D$19,2,IF(V10='Do not Modify'!$E$19,3,IF(V10='Do not Modify'!$F$19,4,IF(V10='Do not Modify'!$G$19,5,IF(V10='Do not Modify'!$H$19,6,0))))),FALSE)))))</f>
        <v>NA</v>
      </c>
      <c r="BS10" s="169" t="str">
        <f>+IF($BK10="False","NA",+IF(W10=0,"NA",+CONCATENATE($C10," ",(VLOOKUP($Z10,'Do not Modify'!$C$19:$H$24,IF(W10='Do not Modify'!$D$19,2,IF(W10='Do not Modify'!$E$19,3,IF(W10='Do not Modify'!$F$19,4,IF(W10='Do not Modify'!$G$19,5,IF(W10='Do not Modify'!$H$19,6,0))))),FALSE)))))</f>
        <v>NA</v>
      </c>
      <c r="BT10" s="169" t="str">
        <f>+IF($BK10="False","NA",+IF(X10=0,"NA",+CONCATENATE($C10," ",(VLOOKUP($Z10,'Do not Modify'!$C$19:$H$24,IF(X10='Do not Modify'!$D$19,2,IF(X10='Do not Modify'!$E$19,3,IF(X10='Do not Modify'!$F$19,4,IF(X10='Do not Modify'!$G$19,5,IF(X10='Do not Modify'!$H$19,6,0))))),FALSE)))))</f>
        <v>NA</v>
      </c>
    </row>
    <row r="11" spans="1:72" s="44" customFormat="1" ht="37.9" customHeight="1" x14ac:dyDescent="0.2">
      <c r="A11" s="160"/>
      <c r="B11" s="125"/>
      <c r="C11" s="140" t="s">
        <v>20</v>
      </c>
      <c r="D11" s="43" t="s">
        <v>26</v>
      </c>
      <c r="E11" s="45"/>
      <c r="F11" s="125"/>
      <c r="G11" s="125"/>
      <c r="H11" s="139"/>
      <c r="I11" s="139"/>
      <c r="J11" s="123"/>
      <c r="K11" s="196"/>
      <c r="L11" s="197"/>
      <c r="M11" s="198"/>
      <c r="N11" s="199"/>
      <c r="O11" s="196"/>
      <c r="P11" s="223"/>
      <c r="Q11" s="224"/>
      <c r="R11" s="224"/>
      <c r="S11" s="224"/>
      <c r="T11" s="224"/>
      <c r="U11" s="224"/>
      <c r="V11" s="224"/>
      <c r="W11" s="224"/>
      <c r="X11" s="225"/>
      <c r="Y11" s="226" t="e">
        <f>VLOOKUP(BI11,'Do not Modify'!$C$43:$D$47,2)</f>
        <v>#N/A</v>
      </c>
      <c r="Z11" s="186"/>
      <c r="AA11" s="216" t="str">
        <f>+IF(Z11="","NA",+IF(Y11=0,"NA",+CONCATENATE(C11," ",(VLOOKUP(Z11,'Do not Modify'!$C$20:$H$24,IF(Y11='Do not Modify'!$D$19,2,IF(Y11='Do not Modify'!$E$19,3,IF(Y11='Do not Modify'!$F$19,4,IF(Y11='Do not Modify'!$G$19,5,IF(Y11='Do not Modify'!$H$19,6,0))))),FALSE)))))</f>
        <v>NA</v>
      </c>
      <c r="AB11" s="196"/>
      <c r="AC11" s="200"/>
      <c r="AD11" s="201"/>
      <c r="AE11" s="221"/>
      <c r="AF11" s="221"/>
      <c r="AG11" s="222" t="str">
        <f>+IF(AF11="","NA",+IF(AE11=0,"NA",+CONCATENATE(C11," ",(VLOOKUP(AF11,'Do not Modify'!$C$20:$H$24,IF(AE11='Do not Modify'!$D$19,2,IF(AE11='Do not Modify'!$E$19,3,IF(AE11='Do not Modify'!$F$19,4,IF(AE11='Do not Modify'!$G$19,5,IF(AE11='Do not Modify'!$H$19,6,0))))),FALSE)))))</f>
        <v>NA</v>
      </c>
      <c r="AH11" s="196"/>
      <c r="AI11" s="127" t="e">
        <f>VLOOKUP(AA11,'Do not Modify'!$N$4:$O$28,2,FALSE)</f>
        <v>#N/A</v>
      </c>
      <c r="AJ11" s="141"/>
      <c r="AK11" s="141"/>
      <c r="AL11" s="128"/>
      <c r="AM11" s="129"/>
      <c r="AN11" s="136"/>
      <c r="AO11" s="122"/>
      <c r="AP11" s="136"/>
      <c r="AQ11" s="130"/>
      <c r="AR11" s="131"/>
      <c r="AS11" s="132" t="e">
        <f ca="1">_xll.RiskPertAlt(10%,AL11,"m. likely",AN11,90%,AP11)</f>
        <v>#NAME?</v>
      </c>
      <c r="AT11" s="133" t="e">
        <f ca="1">_xll.RiskBinomial(1,AK11)</f>
        <v>#NAME?</v>
      </c>
      <c r="AU11" s="132" t="str">
        <f>IF(AN11&lt;&gt;"",_xll.RiskMakeInput(+AT11*AS11,_xll.RiskName(J11)),"")</f>
        <v/>
      </c>
      <c r="AV11" s="135"/>
      <c r="AW11" s="134"/>
      <c r="AX11" s="134"/>
      <c r="AY11" s="134"/>
      <c r="AZ11" s="168" t="str">
        <f>IF(P11="","",(VLOOKUP(P11,'Do not Modify'!$C$30:$D$39,2)))</f>
        <v/>
      </c>
      <c r="BA11" s="168" t="str">
        <f>IF(Q11="","",(VLOOKUP(Q11,'Do not Modify'!$C$30:$D$39,2)))</f>
        <v/>
      </c>
      <c r="BB11" s="168" t="str">
        <f>IF(R11="","",(VLOOKUP(R11,'Do not Modify'!$C$30:$D$39,2)))</f>
        <v/>
      </c>
      <c r="BC11" s="168" t="str">
        <f>IF(S11="","",(VLOOKUP(S11,'Do not Modify'!$C$30:$D$39,2)))</f>
        <v/>
      </c>
      <c r="BD11" s="168" t="str">
        <f>IF(T11="","",(VLOOKUP(T11,'Do not Modify'!$C$30:$D$39,2)))</f>
        <v/>
      </c>
      <c r="BE11" s="168" t="str">
        <f>IF(U11="","",(VLOOKUP(U11,'Do not Modify'!$C$30:$D$39,2)))</f>
        <v/>
      </c>
      <c r="BF11" s="168" t="str">
        <f>IF(V11="","",(VLOOKUP(V11,'Do not Modify'!$C$30:$D$39,2)))</f>
        <v/>
      </c>
      <c r="BG11" s="168" t="str">
        <f>IF(W11="","",(VLOOKUP(W11,'Do not Modify'!$C$30:$D$39,2)))</f>
        <v/>
      </c>
      <c r="BH11" s="168" t="str">
        <f>IF(X11="","",(VLOOKUP(X11,'Do not Modify'!$C$30:$D$39,2)))</f>
        <v/>
      </c>
      <c r="BI11" s="168">
        <f t="shared" si="4"/>
        <v>0</v>
      </c>
      <c r="BJ11" s="168"/>
      <c r="BK11" s="168" t="b">
        <f t="shared" si="3"/>
        <v>0</v>
      </c>
      <c r="BL11" s="169" t="str">
        <f>+IF($BK11="False","NA",+IF(P11=0,"NA",+CONCATENATE($C11," ",(VLOOKUP($Z11,'Do not Modify'!$C$19:$H$24,IF(P11='Do not Modify'!$D$19,2,IF(P11='Do not Modify'!$E$19,3,IF(P11='Do not Modify'!$F$19,4,IF(P11='Do not Modify'!$G$19,5,IF(P11='Do not Modify'!$H$19,6,0))))),FALSE)))))</f>
        <v>NA</v>
      </c>
      <c r="BM11" s="169" t="str">
        <f>+IF($BK11="False","NA",+IF(Q11=0,"NA",+CONCATENATE($C11," ",(VLOOKUP($Z11,'Do not Modify'!$C$19:$H$24,IF(Q11='Do not Modify'!$D$19,2,IF(Q11='Do not Modify'!$E$19,3,IF(Q11='Do not Modify'!$F$19,4,IF(Q11='Do not Modify'!$G$19,5,IF(Q11='Do not Modify'!$H$19,6,0))))),FALSE)))))</f>
        <v>NA</v>
      </c>
      <c r="BN11" s="169" t="str">
        <f>+IF($BK11="False","NA",+IF(R11=0,"NA",+CONCATENATE($C11," ",(VLOOKUP($Z11,'Do not Modify'!$C$19:$H$24,IF(R11='Do not Modify'!$D$19,2,IF(R11='Do not Modify'!$E$19,3,IF(R11='Do not Modify'!$F$19,4,IF(R11='Do not Modify'!$G$19,5,IF(R11='Do not Modify'!$H$19,6,0))))),FALSE)))))</f>
        <v>NA</v>
      </c>
      <c r="BO11" s="169" t="str">
        <f>+IF($BK11="False","NA",+IF(S11=0,"NA",+CONCATENATE($C11," ",(VLOOKUP($Z11,'Do not Modify'!$C$19:$H$24,IF(S11='Do not Modify'!$D$19,2,IF(S11='Do not Modify'!$E$19,3,IF(S11='Do not Modify'!$F$19,4,IF(S11='Do not Modify'!$G$19,5,IF(S11='Do not Modify'!$H$19,6,0))))),FALSE)))))</f>
        <v>NA</v>
      </c>
      <c r="BP11" s="169" t="str">
        <f>+IF($BK11="False","NA",+IF(T11=0,"NA",+CONCATENATE($C11," ",(VLOOKUP($Z11,'Do not Modify'!$C$19:$H$24,IF(T11='Do not Modify'!$D$19,2,IF(T11='Do not Modify'!$E$19,3,IF(T11='Do not Modify'!$F$19,4,IF(T11='Do not Modify'!$G$19,5,IF(T11='Do not Modify'!$H$19,6,0))))),FALSE)))))</f>
        <v>NA</v>
      </c>
      <c r="BQ11" s="169" t="str">
        <f>+IF($BK11="False","NA",+IF(U11=0,"NA",+CONCATENATE($C11," ",(VLOOKUP($Z11,'Do not Modify'!$C$19:$H$24,IF(U11='Do not Modify'!$D$19,2,IF(U11='Do not Modify'!$E$19,3,IF(U11='Do not Modify'!$F$19,4,IF(U11='Do not Modify'!$G$19,5,IF(U11='Do not Modify'!$H$19,6,0))))),FALSE)))))</f>
        <v>NA</v>
      </c>
      <c r="BR11" s="169" t="str">
        <f>+IF($BK11="False","NA",+IF(V11=0,"NA",+CONCATENATE($C11," ",(VLOOKUP($Z11,'Do not Modify'!$C$19:$H$24,IF(V11='Do not Modify'!$D$19,2,IF(V11='Do not Modify'!$E$19,3,IF(V11='Do not Modify'!$F$19,4,IF(V11='Do not Modify'!$G$19,5,IF(V11='Do not Modify'!$H$19,6,0))))),FALSE)))))</f>
        <v>NA</v>
      </c>
      <c r="BS11" s="169" t="str">
        <f>+IF($BK11="False","NA",+IF(W11=0,"NA",+CONCATENATE($C11," ",(VLOOKUP($Z11,'Do not Modify'!$C$19:$H$24,IF(W11='Do not Modify'!$D$19,2,IF(W11='Do not Modify'!$E$19,3,IF(W11='Do not Modify'!$F$19,4,IF(W11='Do not Modify'!$G$19,5,IF(W11='Do not Modify'!$H$19,6,0))))),FALSE)))))</f>
        <v>NA</v>
      </c>
      <c r="BT11" s="169" t="str">
        <f>+IF($BK11="False","NA",+IF(X11=0,"NA",+CONCATENATE($C11," ",(VLOOKUP($Z11,'Do not Modify'!$C$19:$H$24,IF(X11='Do not Modify'!$D$19,2,IF(X11='Do not Modify'!$E$19,3,IF(X11='Do not Modify'!$F$19,4,IF(X11='Do not Modify'!$G$19,5,IF(X11='Do not Modify'!$H$19,6,0))))),FALSE)))))</f>
        <v>NA</v>
      </c>
    </row>
    <row r="12" spans="1:72" s="44" customFormat="1" ht="37.9" customHeight="1" x14ac:dyDescent="0.2">
      <c r="A12" s="160"/>
      <c r="B12" s="125"/>
      <c r="C12" s="140" t="s">
        <v>20</v>
      </c>
      <c r="D12" s="43" t="s">
        <v>26</v>
      </c>
      <c r="E12" s="45"/>
      <c r="F12" s="125"/>
      <c r="G12" s="125"/>
      <c r="H12" s="139"/>
      <c r="I12" s="139"/>
      <c r="J12" s="123"/>
      <c r="K12" s="196"/>
      <c r="L12" s="197"/>
      <c r="M12" s="198"/>
      <c r="N12" s="199"/>
      <c r="O12" s="196"/>
      <c r="P12" s="223"/>
      <c r="Q12" s="224"/>
      <c r="R12" s="224"/>
      <c r="S12" s="224"/>
      <c r="T12" s="224"/>
      <c r="U12" s="224"/>
      <c r="V12" s="224"/>
      <c r="W12" s="224"/>
      <c r="X12" s="225"/>
      <c r="Y12" s="226" t="e">
        <f>VLOOKUP(BI12,'Do not Modify'!$C$43:$D$47,2)</f>
        <v>#N/A</v>
      </c>
      <c r="Z12" s="186"/>
      <c r="AA12" s="216" t="str">
        <f>+IF(Z12="","NA",+IF(Y12=0,"NA",+CONCATENATE(C12," ",(VLOOKUP(Z12,'Do not Modify'!$C$20:$H$24,IF(Y12='Do not Modify'!$D$19,2,IF(Y12='Do not Modify'!$E$19,3,IF(Y12='Do not Modify'!$F$19,4,IF(Y12='Do not Modify'!$G$19,5,IF(Y12='Do not Modify'!$H$19,6,0))))),FALSE)))))</f>
        <v>NA</v>
      </c>
      <c r="AB12" s="196"/>
      <c r="AC12" s="200"/>
      <c r="AD12" s="201"/>
      <c r="AE12" s="221"/>
      <c r="AF12" s="221"/>
      <c r="AG12" s="222" t="str">
        <f>+IF(AF12="","NA",+IF(AE12=0,"NA",+CONCATENATE(C12," ",(VLOOKUP(AF12,'Do not Modify'!$C$20:$H$24,IF(AE12='Do not Modify'!$D$19,2,IF(AE12='Do not Modify'!$E$19,3,IF(AE12='Do not Modify'!$F$19,4,IF(AE12='Do not Modify'!$G$19,5,IF(AE12='Do not Modify'!$H$19,6,0))))),FALSE)))))</f>
        <v>NA</v>
      </c>
      <c r="AH12" s="196"/>
      <c r="AI12" s="127" t="e">
        <f>VLOOKUP(AA12,'Do not Modify'!$N$4:$O$28,2,FALSE)</f>
        <v>#N/A</v>
      </c>
      <c r="AJ12" s="141"/>
      <c r="AK12" s="141"/>
      <c r="AL12" s="128"/>
      <c r="AM12" s="129"/>
      <c r="AN12" s="136"/>
      <c r="AO12" s="122"/>
      <c r="AP12" s="136"/>
      <c r="AQ12" s="130"/>
      <c r="AR12" s="131"/>
      <c r="AS12" s="132" t="e">
        <f ca="1">_xll.RiskPertAlt(10%,AL12,"m. likely",AN12,90%,AP12)</f>
        <v>#NAME?</v>
      </c>
      <c r="AT12" s="133" t="e">
        <f ca="1">_xll.RiskBinomial(1,AK12)</f>
        <v>#NAME?</v>
      </c>
      <c r="AU12" s="132" t="str">
        <f>IF(AN12&lt;&gt;"",_xll.RiskMakeInput(+AT12*AS12,_xll.RiskName(J12)),"")</f>
        <v/>
      </c>
      <c r="AV12" s="135"/>
      <c r="AW12" s="134"/>
      <c r="AX12" s="134"/>
      <c r="AY12" s="134"/>
      <c r="AZ12" s="168" t="str">
        <f>IF(P12="","",(VLOOKUP(P12,'Do not Modify'!$C$30:$D$39,2)))</f>
        <v/>
      </c>
      <c r="BA12" s="168" t="str">
        <f>IF(Q12="","",(VLOOKUP(Q12,'Do not Modify'!$C$30:$D$39,2)))</f>
        <v/>
      </c>
      <c r="BB12" s="168" t="str">
        <f>IF(R12="","",(VLOOKUP(R12,'Do not Modify'!$C$30:$D$39,2)))</f>
        <v/>
      </c>
      <c r="BC12" s="168" t="str">
        <f>IF(S12="","",(VLOOKUP(S12,'Do not Modify'!$C$30:$D$39,2)))</f>
        <v/>
      </c>
      <c r="BD12" s="168" t="str">
        <f>IF(T12="","",(VLOOKUP(T12,'Do not Modify'!$C$30:$D$39,2)))</f>
        <v/>
      </c>
      <c r="BE12" s="168" t="str">
        <f>IF(U12="","",(VLOOKUP(U12,'Do not Modify'!$C$30:$D$39,2)))</f>
        <v/>
      </c>
      <c r="BF12" s="168" t="str">
        <f>IF(V12="","",(VLOOKUP(V12,'Do not Modify'!$C$30:$D$39,2)))</f>
        <v/>
      </c>
      <c r="BG12" s="168" t="str">
        <f>IF(W12="","",(VLOOKUP(W12,'Do not Modify'!$C$30:$D$39,2)))</f>
        <v/>
      </c>
      <c r="BH12" s="168" t="str">
        <f>IF(X12="","",(VLOOKUP(X12,'Do not Modify'!$C$30:$D$39,2)))</f>
        <v/>
      </c>
      <c r="BI12" s="168">
        <f t="shared" si="4"/>
        <v>0</v>
      </c>
      <c r="BJ12" s="168"/>
      <c r="BK12" s="168" t="b">
        <f t="shared" si="3"/>
        <v>0</v>
      </c>
      <c r="BL12" s="169" t="str">
        <f>+IF($BK12="False","NA",+IF(P12=0,"NA",+CONCATENATE($C12," ",(VLOOKUP($Z12,'Do not Modify'!$C$19:$H$24,IF(P12='Do not Modify'!$D$19,2,IF(P12='Do not Modify'!$E$19,3,IF(P12='Do not Modify'!$F$19,4,IF(P12='Do not Modify'!$G$19,5,IF(P12='Do not Modify'!$H$19,6,0))))),FALSE)))))</f>
        <v>NA</v>
      </c>
      <c r="BM12" s="169" t="str">
        <f>+IF($BK12="False","NA",+IF(Q12=0,"NA",+CONCATENATE($C12," ",(VLOOKUP($Z12,'Do not Modify'!$C$19:$H$24,IF(Q12='Do not Modify'!$D$19,2,IF(Q12='Do not Modify'!$E$19,3,IF(Q12='Do not Modify'!$F$19,4,IF(Q12='Do not Modify'!$G$19,5,IF(Q12='Do not Modify'!$H$19,6,0))))),FALSE)))))</f>
        <v>NA</v>
      </c>
      <c r="BN12" s="169" t="str">
        <f>+IF($BK12="False","NA",+IF(R12=0,"NA",+CONCATENATE($C12," ",(VLOOKUP($Z12,'Do not Modify'!$C$19:$H$24,IF(R12='Do not Modify'!$D$19,2,IF(R12='Do not Modify'!$E$19,3,IF(R12='Do not Modify'!$F$19,4,IF(R12='Do not Modify'!$G$19,5,IF(R12='Do not Modify'!$H$19,6,0))))),FALSE)))))</f>
        <v>NA</v>
      </c>
      <c r="BO12" s="169" t="str">
        <f>+IF($BK12="False","NA",+IF(S12=0,"NA",+CONCATENATE($C12," ",(VLOOKUP($Z12,'Do not Modify'!$C$19:$H$24,IF(S12='Do not Modify'!$D$19,2,IF(S12='Do not Modify'!$E$19,3,IF(S12='Do not Modify'!$F$19,4,IF(S12='Do not Modify'!$G$19,5,IF(S12='Do not Modify'!$H$19,6,0))))),FALSE)))))</f>
        <v>NA</v>
      </c>
      <c r="BP12" s="169" t="str">
        <f>+IF($BK12="False","NA",+IF(T12=0,"NA",+CONCATENATE($C12," ",(VLOOKUP($Z12,'Do not Modify'!$C$19:$H$24,IF(T12='Do not Modify'!$D$19,2,IF(T12='Do not Modify'!$E$19,3,IF(T12='Do not Modify'!$F$19,4,IF(T12='Do not Modify'!$G$19,5,IF(T12='Do not Modify'!$H$19,6,0))))),FALSE)))))</f>
        <v>NA</v>
      </c>
      <c r="BQ12" s="169" t="str">
        <f>+IF($BK12="False","NA",+IF(U12=0,"NA",+CONCATENATE($C12," ",(VLOOKUP($Z12,'Do not Modify'!$C$19:$H$24,IF(U12='Do not Modify'!$D$19,2,IF(U12='Do not Modify'!$E$19,3,IF(U12='Do not Modify'!$F$19,4,IF(U12='Do not Modify'!$G$19,5,IF(U12='Do not Modify'!$H$19,6,0))))),FALSE)))))</f>
        <v>NA</v>
      </c>
      <c r="BR12" s="169" t="str">
        <f>+IF($BK12="False","NA",+IF(V12=0,"NA",+CONCATENATE($C12," ",(VLOOKUP($Z12,'Do not Modify'!$C$19:$H$24,IF(V12='Do not Modify'!$D$19,2,IF(V12='Do not Modify'!$E$19,3,IF(V12='Do not Modify'!$F$19,4,IF(V12='Do not Modify'!$G$19,5,IF(V12='Do not Modify'!$H$19,6,0))))),FALSE)))))</f>
        <v>NA</v>
      </c>
      <c r="BS12" s="169" t="str">
        <f>+IF($BK12="False","NA",+IF(W12=0,"NA",+CONCATENATE($C12," ",(VLOOKUP($Z12,'Do not Modify'!$C$19:$H$24,IF(W12='Do not Modify'!$D$19,2,IF(W12='Do not Modify'!$E$19,3,IF(W12='Do not Modify'!$F$19,4,IF(W12='Do not Modify'!$G$19,5,IF(W12='Do not Modify'!$H$19,6,0))))),FALSE)))))</f>
        <v>NA</v>
      </c>
      <c r="BT12" s="169" t="str">
        <f>+IF($BK12="False","NA",+IF(X12=0,"NA",+CONCATENATE($C12," ",(VLOOKUP($Z12,'Do not Modify'!$C$19:$H$24,IF(X12='Do not Modify'!$D$19,2,IF(X12='Do not Modify'!$E$19,3,IF(X12='Do not Modify'!$F$19,4,IF(X12='Do not Modify'!$G$19,5,IF(X12='Do not Modify'!$H$19,6,0))))),FALSE)))))</f>
        <v>NA</v>
      </c>
    </row>
    <row r="13" spans="1:72" s="44" customFormat="1" ht="37.9" customHeight="1" x14ac:dyDescent="0.2">
      <c r="A13" s="160"/>
      <c r="B13" s="125"/>
      <c r="C13" s="140" t="s">
        <v>20</v>
      </c>
      <c r="D13" s="43" t="s">
        <v>26</v>
      </c>
      <c r="E13" s="45"/>
      <c r="F13" s="125"/>
      <c r="G13" s="125"/>
      <c r="H13" s="139"/>
      <c r="I13" s="139"/>
      <c r="J13" s="123"/>
      <c r="K13" s="196"/>
      <c r="L13" s="197"/>
      <c r="M13" s="198"/>
      <c r="N13" s="199"/>
      <c r="O13" s="196"/>
      <c r="P13" s="223"/>
      <c r="Q13" s="224"/>
      <c r="R13" s="224"/>
      <c r="S13" s="224"/>
      <c r="T13" s="224"/>
      <c r="U13" s="224"/>
      <c r="V13" s="224"/>
      <c r="W13" s="224"/>
      <c r="X13" s="225"/>
      <c r="Y13" s="226" t="e">
        <f>VLOOKUP(BI13,'Do not Modify'!$C$43:$D$47,2)</f>
        <v>#N/A</v>
      </c>
      <c r="Z13" s="186"/>
      <c r="AA13" s="216" t="str">
        <f>+IF(Z13="","NA",+IF(Y13=0,"NA",+CONCATENATE(C13," ",(VLOOKUP(Z13,'Do not Modify'!$C$20:$H$24,IF(Y13='Do not Modify'!$D$19,2,IF(Y13='Do not Modify'!$E$19,3,IF(Y13='Do not Modify'!$F$19,4,IF(Y13='Do not Modify'!$G$19,5,IF(Y13='Do not Modify'!$H$19,6,0))))),FALSE)))))</f>
        <v>NA</v>
      </c>
      <c r="AB13" s="196"/>
      <c r="AC13" s="200"/>
      <c r="AD13" s="201"/>
      <c r="AE13" s="221"/>
      <c r="AF13" s="221"/>
      <c r="AG13" s="222" t="str">
        <f>+IF(AF13="","NA",+IF(AE13=0,"NA",+CONCATENATE(C13," ",(VLOOKUP(AF13,'Do not Modify'!$C$20:$H$24,IF(AE13='Do not Modify'!$D$19,2,IF(AE13='Do not Modify'!$E$19,3,IF(AE13='Do not Modify'!$F$19,4,IF(AE13='Do not Modify'!$G$19,5,IF(AE13='Do not Modify'!$H$19,6,0))))),FALSE)))))</f>
        <v>NA</v>
      </c>
      <c r="AH13" s="196"/>
      <c r="AI13" s="127" t="e">
        <f>VLOOKUP(AA13,'Do not Modify'!$N$4:$O$28,2,FALSE)</f>
        <v>#N/A</v>
      </c>
      <c r="AJ13" s="141"/>
      <c r="AK13" s="141"/>
      <c r="AL13" s="128"/>
      <c r="AM13" s="129"/>
      <c r="AN13" s="136"/>
      <c r="AO13" s="122"/>
      <c r="AP13" s="136"/>
      <c r="AQ13" s="130"/>
      <c r="AR13" s="131"/>
      <c r="AS13" s="132" t="e">
        <f ca="1">_xll.RiskPertAlt(10%,AL13,"m. likely",AN13,90%,AP13)</f>
        <v>#NAME?</v>
      </c>
      <c r="AT13" s="133" t="e">
        <f ca="1">_xll.RiskBinomial(1,AK13)</f>
        <v>#NAME?</v>
      </c>
      <c r="AU13" s="132" t="str">
        <f>IF(AN13&lt;&gt;"",_xll.RiskMakeInput(+AT13*AS13,_xll.RiskName(J13)),"")</f>
        <v/>
      </c>
      <c r="AV13" s="135"/>
      <c r="AW13" s="134"/>
      <c r="AX13" s="134"/>
      <c r="AY13" s="134"/>
      <c r="AZ13" s="168" t="str">
        <f>IF(P13="","",(VLOOKUP(P13,'Do not Modify'!$C$30:$D$39,2)))</f>
        <v/>
      </c>
      <c r="BA13" s="168" t="str">
        <f>IF(Q13="","",(VLOOKUP(Q13,'Do not Modify'!$C$30:$D$39,2)))</f>
        <v/>
      </c>
      <c r="BB13" s="168" t="str">
        <f>IF(R13="","",(VLOOKUP(R13,'Do not Modify'!$C$30:$D$39,2)))</f>
        <v/>
      </c>
      <c r="BC13" s="168" t="str">
        <f>IF(S13="","",(VLOOKUP(S13,'Do not Modify'!$C$30:$D$39,2)))</f>
        <v/>
      </c>
      <c r="BD13" s="168" t="str">
        <f>IF(T13="","",(VLOOKUP(T13,'Do not Modify'!$C$30:$D$39,2)))</f>
        <v/>
      </c>
      <c r="BE13" s="168" t="str">
        <f>IF(U13="","",(VLOOKUP(U13,'Do not Modify'!$C$30:$D$39,2)))</f>
        <v/>
      </c>
      <c r="BF13" s="168" t="str">
        <f>IF(V13="","",(VLOOKUP(V13,'Do not Modify'!$C$30:$D$39,2)))</f>
        <v/>
      </c>
      <c r="BG13" s="168" t="str">
        <f>IF(W13="","",(VLOOKUP(W13,'Do not Modify'!$C$30:$D$39,2)))</f>
        <v/>
      </c>
      <c r="BH13" s="168" t="str">
        <f>IF(X13="","",(VLOOKUP(X13,'Do not Modify'!$C$30:$D$39,2)))</f>
        <v/>
      </c>
      <c r="BI13" s="168">
        <f t="shared" ref="BI13:BI14" si="5">MAX(AZ13:BH13)</f>
        <v>0</v>
      </c>
      <c r="BJ13" s="168"/>
      <c r="BK13" s="168" t="b">
        <f t="shared" si="3"/>
        <v>0</v>
      </c>
      <c r="BL13" s="169" t="str">
        <f>+IF($BK13="False","NA",+IF(P13=0,"NA",+CONCATENATE($C13," ",(VLOOKUP($Z13,'Do not Modify'!$C$19:$H$24,IF(P13='Do not Modify'!$D$19,2,IF(P13='Do not Modify'!$E$19,3,IF(P13='Do not Modify'!$F$19,4,IF(P13='Do not Modify'!$G$19,5,IF(P13='Do not Modify'!$H$19,6,0))))),FALSE)))))</f>
        <v>NA</v>
      </c>
      <c r="BM13" s="169" t="str">
        <f>+IF($BK13="False","NA",+IF(Q13=0,"NA",+CONCATENATE($C13," ",(VLOOKUP($Z13,'Do not Modify'!$C$19:$H$24,IF(Q13='Do not Modify'!$D$19,2,IF(Q13='Do not Modify'!$E$19,3,IF(Q13='Do not Modify'!$F$19,4,IF(Q13='Do not Modify'!$G$19,5,IF(Q13='Do not Modify'!$H$19,6,0))))),FALSE)))))</f>
        <v>NA</v>
      </c>
      <c r="BN13" s="169" t="str">
        <f>+IF($BK13="False","NA",+IF(R13=0,"NA",+CONCATENATE($C13," ",(VLOOKUP($Z13,'Do not Modify'!$C$19:$H$24,IF(R13='Do not Modify'!$D$19,2,IF(R13='Do not Modify'!$E$19,3,IF(R13='Do not Modify'!$F$19,4,IF(R13='Do not Modify'!$G$19,5,IF(R13='Do not Modify'!$H$19,6,0))))),FALSE)))))</f>
        <v>NA</v>
      </c>
      <c r="BO13" s="169" t="str">
        <f>+IF($BK13="False","NA",+IF(S13=0,"NA",+CONCATENATE($C13," ",(VLOOKUP($Z13,'Do not Modify'!$C$19:$H$24,IF(S13='Do not Modify'!$D$19,2,IF(S13='Do not Modify'!$E$19,3,IF(S13='Do not Modify'!$F$19,4,IF(S13='Do not Modify'!$G$19,5,IF(S13='Do not Modify'!$H$19,6,0))))),FALSE)))))</f>
        <v>NA</v>
      </c>
      <c r="BP13" s="169" t="str">
        <f>+IF($BK13="False","NA",+IF(T13=0,"NA",+CONCATENATE($C13," ",(VLOOKUP($Z13,'Do not Modify'!$C$19:$H$24,IF(T13='Do not Modify'!$D$19,2,IF(T13='Do not Modify'!$E$19,3,IF(T13='Do not Modify'!$F$19,4,IF(T13='Do not Modify'!$G$19,5,IF(T13='Do not Modify'!$H$19,6,0))))),FALSE)))))</f>
        <v>NA</v>
      </c>
      <c r="BQ13" s="169" t="str">
        <f>+IF($BK13="False","NA",+IF(U13=0,"NA",+CONCATENATE($C13," ",(VLOOKUP($Z13,'Do not Modify'!$C$19:$H$24,IF(U13='Do not Modify'!$D$19,2,IF(U13='Do not Modify'!$E$19,3,IF(U13='Do not Modify'!$F$19,4,IF(U13='Do not Modify'!$G$19,5,IF(U13='Do not Modify'!$H$19,6,0))))),FALSE)))))</f>
        <v>NA</v>
      </c>
      <c r="BR13" s="169" t="str">
        <f>+IF($BK13="False","NA",+IF(V13=0,"NA",+CONCATENATE($C13," ",(VLOOKUP($Z13,'Do not Modify'!$C$19:$H$24,IF(V13='Do not Modify'!$D$19,2,IF(V13='Do not Modify'!$E$19,3,IF(V13='Do not Modify'!$F$19,4,IF(V13='Do not Modify'!$G$19,5,IF(V13='Do not Modify'!$H$19,6,0))))),FALSE)))))</f>
        <v>NA</v>
      </c>
      <c r="BS13" s="169" t="str">
        <f>+IF($BK13="False","NA",+IF(W13=0,"NA",+CONCATENATE($C13," ",(VLOOKUP($Z13,'Do not Modify'!$C$19:$H$24,IF(W13='Do not Modify'!$D$19,2,IF(W13='Do not Modify'!$E$19,3,IF(W13='Do not Modify'!$F$19,4,IF(W13='Do not Modify'!$G$19,5,IF(W13='Do not Modify'!$H$19,6,0))))),FALSE)))))</f>
        <v>NA</v>
      </c>
      <c r="BT13" s="169" t="str">
        <f>+IF($BK13="False","NA",+IF(X13=0,"NA",+CONCATENATE($C13," ",(VLOOKUP($Z13,'Do not Modify'!$C$19:$H$24,IF(X13='Do not Modify'!$D$19,2,IF(X13='Do not Modify'!$E$19,3,IF(X13='Do not Modify'!$F$19,4,IF(X13='Do not Modify'!$G$19,5,IF(X13='Do not Modify'!$H$19,6,0))))),FALSE)))))</f>
        <v>NA</v>
      </c>
    </row>
    <row r="14" spans="1:72" s="44" customFormat="1" ht="37.9" customHeight="1" x14ac:dyDescent="0.2">
      <c r="A14" s="160"/>
      <c r="B14" s="125"/>
      <c r="C14" s="140" t="s">
        <v>20</v>
      </c>
      <c r="D14" s="43" t="s">
        <v>26</v>
      </c>
      <c r="E14" s="45"/>
      <c r="F14" s="125"/>
      <c r="G14" s="125"/>
      <c r="H14" s="139"/>
      <c r="I14" s="139"/>
      <c r="J14" s="123"/>
      <c r="K14" s="196"/>
      <c r="L14" s="197"/>
      <c r="M14" s="198"/>
      <c r="N14" s="199"/>
      <c r="O14" s="196"/>
      <c r="P14" s="223"/>
      <c r="Q14" s="224"/>
      <c r="R14" s="224"/>
      <c r="S14" s="224"/>
      <c r="T14" s="224"/>
      <c r="U14" s="224"/>
      <c r="V14" s="224"/>
      <c r="W14" s="224"/>
      <c r="X14" s="225"/>
      <c r="Y14" s="226" t="e">
        <f>VLOOKUP(BI14,'Do not Modify'!$C$43:$D$47,2)</f>
        <v>#N/A</v>
      </c>
      <c r="Z14" s="186"/>
      <c r="AA14" s="216" t="str">
        <f>+IF(Z14="","NA",+IF(Y14=0,"NA",+CONCATENATE(C14," ",(VLOOKUP(Z14,'Do not Modify'!$C$20:$H$24,IF(Y14='Do not Modify'!$D$19,2,IF(Y14='Do not Modify'!$E$19,3,IF(Y14='Do not Modify'!$F$19,4,IF(Y14='Do not Modify'!$G$19,5,IF(Y14='Do not Modify'!$H$19,6,0))))),FALSE)))))</f>
        <v>NA</v>
      </c>
      <c r="AB14" s="196"/>
      <c r="AC14" s="200"/>
      <c r="AD14" s="201"/>
      <c r="AE14" s="221"/>
      <c r="AF14" s="221"/>
      <c r="AG14" s="222" t="str">
        <f>+IF(AF14="","NA",+IF(AE14=0,"NA",+CONCATENATE(C14," ",(VLOOKUP(AF14,'Do not Modify'!$C$20:$H$24,IF(AE14='Do not Modify'!$D$19,2,IF(AE14='Do not Modify'!$E$19,3,IF(AE14='Do not Modify'!$F$19,4,IF(AE14='Do not Modify'!$G$19,5,IF(AE14='Do not Modify'!$H$19,6,0))))),FALSE)))))</f>
        <v>NA</v>
      </c>
      <c r="AH14" s="196"/>
      <c r="AI14" s="127" t="e">
        <f>VLOOKUP(AA14,'Do not Modify'!$N$4:$O$28,2,FALSE)</f>
        <v>#N/A</v>
      </c>
      <c r="AJ14" s="141"/>
      <c r="AK14" s="141"/>
      <c r="AL14" s="128"/>
      <c r="AM14" s="129"/>
      <c r="AN14" s="136"/>
      <c r="AO14" s="122"/>
      <c r="AP14" s="136"/>
      <c r="AQ14" s="130"/>
      <c r="AR14" s="131"/>
      <c r="AS14" s="132" t="e">
        <f ca="1">_xll.RiskPertAlt(10%,AL14,"m. likely",AN14,90%,AP14)</f>
        <v>#NAME?</v>
      </c>
      <c r="AT14" s="133" t="e">
        <f ca="1">_xll.RiskBinomial(1,AK14)</f>
        <v>#NAME?</v>
      </c>
      <c r="AU14" s="132" t="str">
        <f>IF(AN14&lt;&gt;"",_xll.RiskMakeInput(+AT14*AS14,_xll.RiskName(J14)),"")</f>
        <v/>
      </c>
      <c r="AV14" s="135"/>
      <c r="AW14" s="134"/>
      <c r="AX14" s="134"/>
      <c r="AY14" s="134"/>
      <c r="AZ14" s="168" t="str">
        <f>IF(P14="","",(VLOOKUP(P14,'Do not Modify'!$C$30:$D$39,2)))</f>
        <v/>
      </c>
      <c r="BA14" s="168" t="str">
        <f>IF(Q14="","",(VLOOKUP(Q14,'Do not Modify'!$C$30:$D$39,2)))</f>
        <v/>
      </c>
      <c r="BB14" s="168" t="str">
        <f>IF(R14="","",(VLOOKUP(R14,'Do not Modify'!$C$30:$D$39,2)))</f>
        <v/>
      </c>
      <c r="BC14" s="168" t="str">
        <f>IF(S14="","",(VLOOKUP(S14,'Do not Modify'!$C$30:$D$39,2)))</f>
        <v/>
      </c>
      <c r="BD14" s="168" t="str">
        <f>IF(T14="","",(VLOOKUP(T14,'Do not Modify'!$C$30:$D$39,2)))</f>
        <v/>
      </c>
      <c r="BE14" s="168" t="str">
        <f>IF(U14="","",(VLOOKUP(U14,'Do not Modify'!$C$30:$D$39,2)))</f>
        <v/>
      </c>
      <c r="BF14" s="168" t="str">
        <f>IF(V14="","",(VLOOKUP(V14,'Do not Modify'!$C$30:$D$39,2)))</f>
        <v/>
      </c>
      <c r="BG14" s="168" t="str">
        <f>IF(W14="","",(VLOOKUP(W14,'Do not Modify'!$C$30:$D$39,2)))</f>
        <v/>
      </c>
      <c r="BH14" s="168" t="str">
        <f>IF(X14="","",(VLOOKUP(X14,'Do not Modify'!$C$30:$D$39,2)))</f>
        <v/>
      </c>
      <c r="BI14" s="168">
        <f t="shared" si="5"/>
        <v>0</v>
      </c>
      <c r="BJ14" s="168"/>
      <c r="BK14" s="168" t="b">
        <f t="shared" si="3"/>
        <v>0</v>
      </c>
      <c r="BL14" s="169" t="str">
        <f>+IF($BK14="False","NA",+IF(P14=0,"NA",+CONCATENATE($C14," ",(VLOOKUP($Z14,'Do not Modify'!$C$19:$H$24,IF(P14='Do not Modify'!$D$19,2,IF(P14='Do not Modify'!$E$19,3,IF(P14='Do not Modify'!$F$19,4,IF(P14='Do not Modify'!$G$19,5,IF(P14='Do not Modify'!$H$19,6,0))))),FALSE)))))</f>
        <v>NA</v>
      </c>
      <c r="BM14" s="169" t="str">
        <f>+IF($BK14="False","NA",+IF(Q14=0,"NA",+CONCATENATE($C14," ",(VLOOKUP($Z14,'Do not Modify'!$C$19:$H$24,IF(Q14='Do not Modify'!$D$19,2,IF(Q14='Do not Modify'!$E$19,3,IF(Q14='Do not Modify'!$F$19,4,IF(Q14='Do not Modify'!$G$19,5,IF(Q14='Do not Modify'!$H$19,6,0))))),FALSE)))))</f>
        <v>NA</v>
      </c>
      <c r="BN14" s="169" t="str">
        <f>+IF($BK14="False","NA",+IF(R14=0,"NA",+CONCATENATE($C14," ",(VLOOKUP($Z14,'Do not Modify'!$C$19:$H$24,IF(R14='Do not Modify'!$D$19,2,IF(R14='Do not Modify'!$E$19,3,IF(R14='Do not Modify'!$F$19,4,IF(R14='Do not Modify'!$G$19,5,IF(R14='Do not Modify'!$H$19,6,0))))),FALSE)))))</f>
        <v>NA</v>
      </c>
      <c r="BO14" s="169" t="str">
        <f>+IF($BK14="False","NA",+IF(S14=0,"NA",+CONCATENATE($C14," ",(VLOOKUP($Z14,'Do not Modify'!$C$19:$H$24,IF(S14='Do not Modify'!$D$19,2,IF(S14='Do not Modify'!$E$19,3,IF(S14='Do not Modify'!$F$19,4,IF(S14='Do not Modify'!$G$19,5,IF(S14='Do not Modify'!$H$19,6,0))))),FALSE)))))</f>
        <v>NA</v>
      </c>
      <c r="BP14" s="169" t="str">
        <f>+IF($BK14="False","NA",+IF(T14=0,"NA",+CONCATENATE($C14," ",(VLOOKUP($Z14,'Do not Modify'!$C$19:$H$24,IF(T14='Do not Modify'!$D$19,2,IF(T14='Do not Modify'!$E$19,3,IF(T14='Do not Modify'!$F$19,4,IF(T14='Do not Modify'!$G$19,5,IF(T14='Do not Modify'!$H$19,6,0))))),FALSE)))))</f>
        <v>NA</v>
      </c>
      <c r="BQ14" s="169" t="str">
        <f>+IF($BK14="False","NA",+IF(U14=0,"NA",+CONCATENATE($C14," ",(VLOOKUP($Z14,'Do not Modify'!$C$19:$H$24,IF(U14='Do not Modify'!$D$19,2,IF(U14='Do not Modify'!$E$19,3,IF(U14='Do not Modify'!$F$19,4,IF(U14='Do not Modify'!$G$19,5,IF(U14='Do not Modify'!$H$19,6,0))))),FALSE)))))</f>
        <v>NA</v>
      </c>
      <c r="BR14" s="169" t="str">
        <f>+IF($BK14="False","NA",+IF(V14=0,"NA",+CONCATENATE($C14," ",(VLOOKUP($Z14,'Do not Modify'!$C$19:$H$24,IF(V14='Do not Modify'!$D$19,2,IF(V14='Do not Modify'!$E$19,3,IF(V14='Do not Modify'!$F$19,4,IF(V14='Do not Modify'!$G$19,5,IF(V14='Do not Modify'!$H$19,6,0))))),FALSE)))))</f>
        <v>NA</v>
      </c>
      <c r="BS14" s="169" t="str">
        <f>+IF($BK14="False","NA",+IF(W14=0,"NA",+CONCATENATE($C14," ",(VLOOKUP($Z14,'Do not Modify'!$C$19:$H$24,IF(W14='Do not Modify'!$D$19,2,IF(W14='Do not Modify'!$E$19,3,IF(W14='Do not Modify'!$F$19,4,IF(W14='Do not Modify'!$G$19,5,IF(W14='Do not Modify'!$H$19,6,0))))),FALSE)))))</f>
        <v>NA</v>
      </c>
      <c r="BT14" s="169" t="str">
        <f>+IF($BK14="False","NA",+IF(X14=0,"NA",+CONCATENATE($C14," ",(VLOOKUP($Z14,'Do not Modify'!$C$19:$H$24,IF(X14='Do not Modify'!$D$19,2,IF(X14='Do not Modify'!$E$19,3,IF(X14='Do not Modify'!$F$19,4,IF(X14='Do not Modify'!$G$19,5,IF(X14='Do not Modify'!$H$19,6,0))))),FALSE)))))</f>
        <v>NA</v>
      </c>
    </row>
    <row r="15" spans="1:72" s="44" customFormat="1" ht="37.9" customHeight="1" x14ac:dyDescent="0.2">
      <c r="A15" s="160"/>
      <c r="B15" s="125"/>
      <c r="C15" s="140" t="s">
        <v>20</v>
      </c>
      <c r="D15" s="43" t="s">
        <v>26</v>
      </c>
      <c r="E15" s="45"/>
      <c r="F15" s="125"/>
      <c r="G15" s="125"/>
      <c r="H15" s="139"/>
      <c r="I15" s="139"/>
      <c r="J15" s="123"/>
      <c r="K15" s="196"/>
      <c r="L15" s="197"/>
      <c r="M15" s="198"/>
      <c r="N15" s="199"/>
      <c r="O15" s="196"/>
      <c r="P15" s="223"/>
      <c r="Q15" s="224"/>
      <c r="R15" s="224"/>
      <c r="S15" s="224"/>
      <c r="T15" s="224"/>
      <c r="U15" s="224"/>
      <c r="V15" s="224"/>
      <c r="W15" s="224"/>
      <c r="X15" s="225"/>
      <c r="Y15" s="226" t="e">
        <f>VLOOKUP(BI15,'Do not Modify'!$C$43:$D$47,2)</f>
        <v>#N/A</v>
      </c>
      <c r="Z15" s="186"/>
      <c r="AA15" s="216" t="str">
        <f>+IF(Z15="","NA",+IF(Y15=0,"NA",+CONCATENATE(C15," ",(VLOOKUP(Z15,'Do not Modify'!$C$20:$H$24,IF(Y15='Do not Modify'!$D$19,2,IF(Y15='Do not Modify'!$E$19,3,IF(Y15='Do not Modify'!$F$19,4,IF(Y15='Do not Modify'!$G$19,5,IF(Y15='Do not Modify'!$H$19,6,0))))),FALSE)))))</f>
        <v>NA</v>
      </c>
      <c r="AB15" s="196"/>
      <c r="AC15" s="200"/>
      <c r="AD15" s="201"/>
      <c r="AE15" s="221"/>
      <c r="AF15" s="221"/>
      <c r="AG15" s="222" t="str">
        <f>+IF(AF15="","NA",+IF(AE15=0,"NA",+CONCATENATE(C15," ",(VLOOKUP(AF15,'Do not Modify'!$C$20:$H$24,IF(AE15='Do not Modify'!$D$19,2,IF(AE15='Do not Modify'!$E$19,3,IF(AE15='Do not Modify'!$F$19,4,IF(AE15='Do not Modify'!$G$19,5,IF(AE15='Do not Modify'!$H$19,6,0))))),FALSE)))))</f>
        <v>NA</v>
      </c>
      <c r="AH15" s="196"/>
      <c r="AI15" s="127" t="e">
        <f>VLOOKUP(AA15,'Do not Modify'!$N$4:$O$28,2,FALSE)</f>
        <v>#N/A</v>
      </c>
      <c r="AJ15" s="141"/>
      <c r="AK15" s="141"/>
      <c r="AL15" s="128"/>
      <c r="AM15" s="129"/>
      <c r="AN15" s="136"/>
      <c r="AO15" s="122"/>
      <c r="AP15" s="136"/>
      <c r="AQ15" s="130"/>
      <c r="AR15" s="131"/>
      <c r="AS15" s="132" t="e">
        <f ca="1">_xll.RiskPertAlt(10%,AL15,"m. likely",AN15,90%,AP15)</f>
        <v>#NAME?</v>
      </c>
      <c r="AT15" s="133" t="e">
        <f ca="1">_xll.RiskBinomial(1,AK15)</f>
        <v>#NAME?</v>
      </c>
      <c r="AU15" s="132" t="str">
        <f>IF(AN15&lt;&gt;"",_xll.RiskMakeInput(+AT15*AS15,_xll.RiskName(J15)),"")</f>
        <v/>
      </c>
      <c r="AV15" s="135"/>
      <c r="AW15" s="134"/>
      <c r="AX15" s="134"/>
      <c r="AY15" s="134"/>
      <c r="AZ15" s="168" t="str">
        <f>IF(P15="","",(VLOOKUP(P15,'Do not Modify'!$C$30:$D$39,2)))</f>
        <v/>
      </c>
      <c r="BA15" s="168" t="str">
        <f>IF(Q15="","",(VLOOKUP(Q15,'Do not Modify'!$C$30:$D$39,2)))</f>
        <v/>
      </c>
      <c r="BB15" s="168" t="str">
        <f>IF(R15="","",(VLOOKUP(R15,'Do not Modify'!$C$30:$D$39,2)))</f>
        <v/>
      </c>
      <c r="BC15" s="168" t="str">
        <f>IF(S15="","",(VLOOKUP(S15,'Do not Modify'!$C$30:$D$39,2)))</f>
        <v/>
      </c>
      <c r="BD15" s="168" t="str">
        <f>IF(T15="","",(VLOOKUP(T15,'Do not Modify'!$C$30:$D$39,2)))</f>
        <v/>
      </c>
      <c r="BE15" s="168" t="str">
        <f>IF(U15="","",(VLOOKUP(U15,'Do not Modify'!$C$30:$D$39,2)))</f>
        <v/>
      </c>
      <c r="BF15" s="168" t="str">
        <f>IF(V15="","",(VLOOKUP(V15,'Do not Modify'!$C$30:$D$39,2)))</f>
        <v/>
      </c>
      <c r="BG15" s="168" t="str">
        <f>IF(W15="","",(VLOOKUP(W15,'Do not Modify'!$C$30:$D$39,2)))</f>
        <v/>
      </c>
      <c r="BH15" s="168" t="str">
        <f>IF(X15="","",(VLOOKUP(X15,'Do not Modify'!$C$30:$D$39,2)))</f>
        <v/>
      </c>
      <c r="BI15" s="168">
        <f t="shared" ref="BI15" si="6">MAX(AZ15:BH15)</f>
        <v>0</v>
      </c>
      <c r="BJ15" s="168"/>
      <c r="BK15" s="168" t="b">
        <f t="shared" si="3"/>
        <v>0</v>
      </c>
      <c r="BL15" s="169" t="str">
        <f>+IF($BK15="False","NA",+IF(P15=0,"NA",+CONCATENATE($C15," ",(VLOOKUP($Z15,'Do not Modify'!$C$19:$H$24,IF(P15='Do not Modify'!$D$19,2,IF(P15='Do not Modify'!$E$19,3,IF(P15='Do not Modify'!$F$19,4,IF(P15='Do not Modify'!$G$19,5,IF(P15='Do not Modify'!$H$19,6,0))))),FALSE)))))</f>
        <v>NA</v>
      </c>
      <c r="BM15" s="169" t="str">
        <f>+IF($BK15="False","NA",+IF(Q15=0,"NA",+CONCATENATE($C15," ",(VLOOKUP($Z15,'Do not Modify'!$C$19:$H$24,IF(Q15='Do not Modify'!$D$19,2,IF(Q15='Do not Modify'!$E$19,3,IF(Q15='Do not Modify'!$F$19,4,IF(Q15='Do not Modify'!$G$19,5,IF(Q15='Do not Modify'!$H$19,6,0))))),FALSE)))))</f>
        <v>NA</v>
      </c>
      <c r="BN15" s="169" t="str">
        <f>+IF($BK15="False","NA",+IF(R15=0,"NA",+CONCATENATE($C15," ",(VLOOKUP($Z15,'Do not Modify'!$C$19:$H$24,IF(R15='Do not Modify'!$D$19,2,IF(R15='Do not Modify'!$E$19,3,IF(R15='Do not Modify'!$F$19,4,IF(R15='Do not Modify'!$G$19,5,IF(R15='Do not Modify'!$H$19,6,0))))),FALSE)))))</f>
        <v>NA</v>
      </c>
      <c r="BO15" s="169" t="str">
        <f>+IF($BK15="False","NA",+IF(S15=0,"NA",+CONCATENATE($C15," ",(VLOOKUP($Z15,'Do not Modify'!$C$19:$H$24,IF(S15='Do not Modify'!$D$19,2,IF(S15='Do not Modify'!$E$19,3,IF(S15='Do not Modify'!$F$19,4,IF(S15='Do not Modify'!$G$19,5,IF(S15='Do not Modify'!$H$19,6,0))))),FALSE)))))</f>
        <v>NA</v>
      </c>
      <c r="BP15" s="169" t="str">
        <f>+IF($BK15="False","NA",+IF(T15=0,"NA",+CONCATENATE($C15," ",(VLOOKUP($Z15,'Do not Modify'!$C$19:$H$24,IF(T15='Do not Modify'!$D$19,2,IF(T15='Do not Modify'!$E$19,3,IF(T15='Do not Modify'!$F$19,4,IF(T15='Do not Modify'!$G$19,5,IF(T15='Do not Modify'!$H$19,6,0))))),FALSE)))))</f>
        <v>NA</v>
      </c>
      <c r="BQ15" s="169" t="str">
        <f>+IF($BK15="False","NA",+IF(U15=0,"NA",+CONCATENATE($C15," ",(VLOOKUP($Z15,'Do not Modify'!$C$19:$H$24,IF(U15='Do not Modify'!$D$19,2,IF(U15='Do not Modify'!$E$19,3,IF(U15='Do not Modify'!$F$19,4,IF(U15='Do not Modify'!$G$19,5,IF(U15='Do not Modify'!$H$19,6,0))))),FALSE)))))</f>
        <v>NA</v>
      </c>
      <c r="BR15" s="169" t="str">
        <f>+IF($BK15="False","NA",+IF(V15=0,"NA",+CONCATENATE($C15," ",(VLOOKUP($Z15,'Do not Modify'!$C$19:$H$24,IF(V15='Do not Modify'!$D$19,2,IF(V15='Do not Modify'!$E$19,3,IF(V15='Do not Modify'!$F$19,4,IF(V15='Do not Modify'!$G$19,5,IF(V15='Do not Modify'!$H$19,6,0))))),FALSE)))))</f>
        <v>NA</v>
      </c>
      <c r="BS15" s="169" t="str">
        <f>+IF($BK15="False","NA",+IF(W15=0,"NA",+CONCATENATE($C15," ",(VLOOKUP($Z15,'Do not Modify'!$C$19:$H$24,IF(W15='Do not Modify'!$D$19,2,IF(W15='Do not Modify'!$E$19,3,IF(W15='Do not Modify'!$F$19,4,IF(W15='Do not Modify'!$G$19,5,IF(W15='Do not Modify'!$H$19,6,0))))),FALSE)))))</f>
        <v>NA</v>
      </c>
      <c r="BT15" s="169" t="str">
        <f>+IF($BK15="False","NA",+IF(X15=0,"NA",+CONCATENATE($C15," ",(VLOOKUP($Z15,'Do not Modify'!$C$19:$H$24,IF(X15='Do not Modify'!$D$19,2,IF(X15='Do not Modify'!$E$19,3,IF(X15='Do not Modify'!$F$19,4,IF(X15='Do not Modify'!$G$19,5,IF(X15='Do not Modify'!$H$19,6,0))))),FALSE)))))</f>
        <v>NA</v>
      </c>
    </row>
    <row r="16" spans="1:72" s="44" customFormat="1" ht="14.25" x14ac:dyDescent="0.2">
      <c r="A16" s="120" t="s">
        <v>251</v>
      </c>
      <c r="B16" s="143"/>
      <c r="C16" s="162"/>
      <c r="D16" s="158"/>
      <c r="E16" s="158"/>
      <c r="F16" s="163"/>
      <c r="G16" s="163"/>
      <c r="H16" s="163"/>
      <c r="I16" s="163"/>
      <c r="J16" s="173"/>
      <c r="K16" s="202"/>
      <c r="L16" s="202"/>
      <c r="M16" s="191"/>
      <c r="N16" s="203"/>
      <c r="O16" s="204"/>
      <c r="P16" s="187"/>
      <c r="Q16" s="188"/>
      <c r="R16" s="188"/>
      <c r="S16" s="188"/>
      <c r="T16" s="188"/>
      <c r="U16" s="188"/>
      <c r="V16" s="188"/>
      <c r="W16" s="188"/>
      <c r="X16" s="189"/>
      <c r="Y16" s="190"/>
      <c r="Z16" s="186"/>
      <c r="AA16" s="217" t="str">
        <f>+IF(Z16="","NA",+IF(Y16=0,"NA",+CONCATENATE(C16," ",(VLOOKUP(Z16,'Do not Modify'!$C$20:$H$24,IF(Y16='Do not Modify'!$D$19,2,IF(Y16='Do not Modify'!$E$19,3,IF(Y16='Do not Modify'!$F$19,4,IF(Y16='Do not Modify'!$G$19,5,IF(Y16='Do not Modify'!$H$19,6,0))))),FALSE)))))</f>
        <v>NA</v>
      </c>
      <c r="AB16" s="203"/>
      <c r="AC16" s="205"/>
      <c r="AD16" s="206"/>
      <c r="AE16" s="191"/>
      <c r="AF16" s="191"/>
      <c r="AG16" s="191"/>
      <c r="AH16" s="203"/>
      <c r="AI16" s="166"/>
      <c r="AJ16" s="144"/>
      <c r="AK16" s="144"/>
      <c r="AL16" s="145"/>
      <c r="AM16" s="146"/>
      <c r="AN16" s="147"/>
      <c r="AO16" s="148"/>
      <c r="AP16" s="149"/>
      <c r="AQ16" s="150"/>
      <c r="AR16" s="151"/>
      <c r="AS16" s="152"/>
      <c r="AT16" s="153"/>
      <c r="AU16" s="152"/>
      <c r="AV16" s="137"/>
      <c r="AW16" s="138"/>
      <c r="AX16" s="138"/>
      <c r="AY16" s="138"/>
      <c r="AZ16" s="134" t="str">
        <f>IF(P16="","",(VLOOKUP(P16,'Do not Modify'!$C$30:$D$39,2)))</f>
        <v/>
      </c>
      <c r="BA16" s="134" t="str">
        <f>IF(Q16="","",(VLOOKUP(Q16,'Do not Modify'!$C$30:$D$39,2)))</f>
        <v/>
      </c>
      <c r="BB16" s="134" t="str">
        <f>IF(R16="","",(VLOOKUP(R16,'Do not Modify'!$C$30:$D$39,2)))</f>
        <v/>
      </c>
      <c r="BC16" s="134" t="str">
        <f>IF(S16="","",(VLOOKUP(S16,'Do not Modify'!$C$30:$D$39,2)))</f>
        <v/>
      </c>
      <c r="BD16" s="134" t="str">
        <f>IF(T16="","",(VLOOKUP(T16,'Do not Modify'!$C$30:$D$39,2)))</f>
        <v/>
      </c>
      <c r="BE16" s="134" t="str">
        <f>IF(U16="","",(VLOOKUP(U16,'Do not Modify'!$C$30:$D$39,2)))</f>
        <v/>
      </c>
      <c r="BF16" s="134" t="str">
        <f>IF(V16="","",(VLOOKUP(V16,'Do not Modify'!$C$30:$D$39,2)))</f>
        <v/>
      </c>
      <c r="BG16" s="134" t="str">
        <f>IF(W16="","",(VLOOKUP(W16,'Do not Modify'!$C$30:$D$39,2)))</f>
        <v/>
      </c>
      <c r="BH16" s="134" t="str">
        <f>IF(X16="","",(VLOOKUP(X16,'Do not Modify'!$C$30:$D$39,2)))</f>
        <v/>
      </c>
      <c r="BI16" s="134"/>
      <c r="BJ16" s="134"/>
      <c r="BK16" s="134"/>
      <c r="BL16" s="126"/>
      <c r="BM16" s="126"/>
      <c r="BN16" s="126"/>
      <c r="BO16" s="126"/>
      <c r="BP16" s="126"/>
      <c r="BQ16" s="126"/>
      <c r="BR16" s="126"/>
      <c r="BS16" s="126"/>
      <c r="BT16" s="126"/>
    </row>
    <row r="17" spans="1:72" s="44" customFormat="1" ht="37.9" customHeight="1" x14ac:dyDescent="0.2">
      <c r="A17" s="160"/>
      <c r="B17" s="125"/>
      <c r="C17" s="140" t="s">
        <v>20</v>
      </c>
      <c r="D17" s="43" t="s">
        <v>26</v>
      </c>
      <c r="E17" s="45"/>
      <c r="F17" s="125"/>
      <c r="G17" s="125"/>
      <c r="H17" s="139"/>
      <c r="I17" s="139"/>
      <c r="J17" s="123"/>
      <c r="K17" s="196"/>
      <c r="L17" s="197"/>
      <c r="M17" s="198"/>
      <c r="N17" s="199"/>
      <c r="O17" s="196"/>
      <c r="P17" s="223"/>
      <c r="Q17" s="224"/>
      <c r="R17" s="224"/>
      <c r="S17" s="224"/>
      <c r="T17" s="224"/>
      <c r="U17" s="224"/>
      <c r="V17" s="224"/>
      <c r="W17" s="224" t="s">
        <v>0</v>
      </c>
      <c r="X17" s="225"/>
      <c r="Y17" s="226" t="str">
        <f>VLOOKUP(BI17,'Do not Modify'!$C$43:$D$47,2)</f>
        <v>Moderate</v>
      </c>
      <c r="Z17" s="186" t="s">
        <v>63</v>
      </c>
      <c r="AA17" s="216" t="str">
        <f>+IF(Z17="","NA",+IF(Y17=0,"NA",+CONCATENATE(C17," ",(VLOOKUP(Z17,'Do not Modify'!$C$20:$H$24,IF(Y17='Do not Modify'!$D$19,2,IF(Y17='Do not Modify'!$E$19,3,IF(Y17='Do not Modify'!$F$19,4,IF(Y17='Do not Modify'!$G$19,5,IF(Y17='Do not Modify'!$H$19,6,0))))),FALSE)))))</f>
        <v>R H-3B</v>
      </c>
      <c r="AB17" s="196"/>
      <c r="AC17" s="200"/>
      <c r="AD17" s="201"/>
      <c r="AE17" s="221" t="s">
        <v>0</v>
      </c>
      <c r="AF17" s="221" t="s">
        <v>63</v>
      </c>
      <c r="AG17" s="222" t="str">
        <f>+IF(AF17="","NA",+IF(AE17=0,"NA",+CONCATENATE(C17," ",(VLOOKUP(AF17,'Do not Modify'!$C$20:$H$24,IF(AE17='Do not Modify'!$D$19,2,IF(AE17='Do not Modify'!$E$19,3,IF(AE17='Do not Modify'!$F$19,4,IF(AE17='Do not Modify'!$G$19,5,IF(AE17='Do not Modify'!$H$19,6,0))))),FALSE)))))</f>
        <v>R H-3B</v>
      </c>
      <c r="AH17" s="196"/>
      <c r="AI17" s="127">
        <f>VLOOKUP(AA17,'Do not Modify'!$N$4:$O$28,2,FALSE)</f>
        <v>175</v>
      </c>
      <c r="AJ17" s="141"/>
      <c r="AK17" s="141"/>
      <c r="AL17" s="128"/>
      <c r="AM17" s="129"/>
      <c r="AN17" s="136"/>
      <c r="AO17" s="122"/>
      <c r="AP17" s="136"/>
      <c r="AQ17" s="130"/>
      <c r="AR17" s="131"/>
      <c r="AS17" s="132" t="e">
        <f ca="1">_xll.RiskPertAlt(10%,AL17,"m. likely",AN17,90%,AP17)</f>
        <v>#NAME?</v>
      </c>
      <c r="AT17" s="133" t="e">
        <f ca="1">_xll.RiskBinomial(1,AK17)</f>
        <v>#NAME?</v>
      </c>
      <c r="AU17" s="132" t="str">
        <f>IF(AN17&lt;&gt;"",_xll.RiskMakeInput(+AT17*AS17,_xll.RiskName(J17)),"")</f>
        <v/>
      </c>
      <c r="AV17" s="135"/>
      <c r="AW17" s="134"/>
      <c r="AX17" s="134"/>
      <c r="AY17" s="134"/>
      <c r="AZ17" s="168" t="str">
        <f>IF(P17="","",(VLOOKUP(P17,'Do not Modify'!$C$30:$D$39,2)))</f>
        <v/>
      </c>
      <c r="BA17" s="168" t="str">
        <f>IF(Q17="","",(VLOOKUP(Q17,'Do not Modify'!$C$30:$D$39,2)))</f>
        <v/>
      </c>
      <c r="BB17" s="168" t="str">
        <f>IF(R17="","",(VLOOKUP(R17,'Do not Modify'!$C$30:$D$39,2)))</f>
        <v/>
      </c>
      <c r="BC17" s="168" t="str">
        <f>IF(S17="","",(VLOOKUP(S17,'Do not Modify'!$C$30:$D$39,2)))</f>
        <v/>
      </c>
      <c r="BD17" s="168" t="str">
        <f>IF(T17="","",(VLOOKUP(T17,'Do not Modify'!$C$30:$D$39,2)))</f>
        <v/>
      </c>
      <c r="BE17" s="168" t="str">
        <f>IF(U17="","",(VLOOKUP(U17,'Do not Modify'!$C$30:$D$39,2)))</f>
        <v/>
      </c>
      <c r="BF17" s="168" t="str">
        <f>IF(V17="","",(VLOOKUP(V17,'Do not Modify'!$C$30:$D$39,2)))</f>
        <v/>
      </c>
      <c r="BG17" s="168">
        <f>IF(W17="","",(VLOOKUP(W17,'Do not Modify'!$C$30:$D$39,2)))</f>
        <v>7</v>
      </c>
      <c r="BH17" s="168" t="str">
        <f>IF(X17="","",(VLOOKUP(X17,'Do not Modify'!$C$30:$D$39,2)))</f>
        <v/>
      </c>
      <c r="BI17" s="168">
        <f t="shared" ref="BI17" si="7">MAX(AZ17:BH17)</f>
        <v>7</v>
      </c>
      <c r="BJ17" s="168"/>
      <c r="BK17" s="168" t="b">
        <f t="shared" ref="BK17" si="8">AND(BI17&gt;0,D17="open")</f>
        <v>1</v>
      </c>
      <c r="BL17" s="169" t="str">
        <f>+IF($BK17="False","NA",+IF(P17=0,"NA",+CONCATENATE($C17," ",(VLOOKUP($Z17,'Do not Modify'!$C$19:$H$24,IF(P17='Do not Modify'!$D$19,2,IF(P17='Do not Modify'!$E$19,3,IF(P17='Do not Modify'!$F$19,4,IF(P17='Do not Modify'!$G$19,5,IF(P17='Do not Modify'!$H$19,6,0))))),FALSE)))))</f>
        <v>NA</v>
      </c>
      <c r="BM17" s="169" t="str">
        <f>+IF($BK17="False","NA",+IF(Q17=0,"NA",+CONCATENATE($C17," ",(VLOOKUP($Z17,'Do not Modify'!$C$19:$H$24,IF(Q17='Do not Modify'!$D$19,2,IF(Q17='Do not Modify'!$E$19,3,IF(Q17='Do not Modify'!$F$19,4,IF(Q17='Do not Modify'!$G$19,5,IF(Q17='Do not Modify'!$H$19,6,0))))),FALSE)))))</f>
        <v>NA</v>
      </c>
      <c r="BN17" s="169" t="str">
        <f>+IF($BK17="False","NA",+IF(R17=0,"NA",+CONCATENATE($C17," ",(VLOOKUP($Z17,'Do not Modify'!$C$19:$H$24,IF(R17='Do not Modify'!$D$19,2,IF(R17='Do not Modify'!$E$19,3,IF(R17='Do not Modify'!$F$19,4,IF(R17='Do not Modify'!$G$19,5,IF(R17='Do not Modify'!$H$19,6,0))))),FALSE)))))</f>
        <v>NA</v>
      </c>
      <c r="BO17" s="169" t="str">
        <f>+IF($BK17="False","NA",+IF(S17=0,"NA",+CONCATENATE($C17," ",(VLOOKUP($Z17,'Do not Modify'!$C$19:$H$24,IF(S17='Do not Modify'!$D$19,2,IF(S17='Do not Modify'!$E$19,3,IF(S17='Do not Modify'!$F$19,4,IF(S17='Do not Modify'!$G$19,5,IF(S17='Do not Modify'!$H$19,6,0))))),FALSE)))))</f>
        <v>NA</v>
      </c>
      <c r="BP17" s="169" t="str">
        <f>+IF($BK17="False","NA",+IF(T17=0,"NA",+CONCATENATE($C17," ",(VLOOKUP($Z17,'Do not Modify'!$C$19:$H$24,IF(T17='Do not Modify'!$D$19,2,IF(T17='Do not Modify'!$E$19,3,IF(T17='Do not Modify'!$F$19,4,IF(T17='Do not Modify'!$G$19,5,IF(T17='Do not Modify'!$H$19,6,0))))),FALSE)))))</f>
        <v>NA</v>
      </c>
      <c r="BQ17" s="169" t="str">
        <f>+IF($BK17="False","NA",+IF(U17=0,"NA",+CONCATENATE($C17," ",(VLOOKUP($Z17,'Do not Modify'!$C$19:$H$24,IF(U17='Do not Modify'!$D$19,2,IF(U17='Do not Modify'!$E$19,3,IF(U17='Do not Modify'!$F$19,4,IF(U17='Do not Modify'!$G$19,5,IF(U17='Do not Modify'!$H$19,6,0))))),FALSE)))))</f>
        <v>NA</v>
      </c>
      <c r="BR17" s="169" t="str">
        <f>+IF($BK17="False","NA",+IF(V17=0,"NA",+CONCATENATE($C17," ",(VLOOKUP($Z17,'Do not Modify'!$C$19:$H$24,IF(V17='Do not Modify'!$D$19,2,IF(V17='Do not Modify'!$E$19,3,IF(V17='Do not Modify'!$F$19,4,IF(V17='Do not Modify'!$G$19,5,IF(V17='Do not Modify'!$H$19,6,0))))),FALSE)))))</f>
        <v>NA</v>
      </c>
      <c r="BS17" s="169" t="str">
        <f>+IF($BK17="False","NA",+IF(W17=0,"NA",+CONCATENATE($C17," ",(VLOOKUP($Z17,'Do not Modify'!$C$19:$H$24,IF(W17='Do not Modify'!$D$19,2,IF(W17='Do not Modify'!$E$19,3,IF(W17='Do not Modify'!$F$19,4,IF(W17='Do not Modify'!$G$19,5,IF(W17='Do not Modify'!$H$19,6,0))))),FALSE)))))</f>
        <v>R H-3B</v>
      </c>
      <c r="BT17" s="169" t="str">
        <f>+IF($BK17="False","NA",+IF(X17=0,"NA",+CONCATENATE($C17," ",(VLOOKUP($Z17,'Do not Modify'!$C$19:$H$24,IF(X17='Do not Modify'!$D$19,2,IF(X17='Do not Modify'!$E$19,3,IF(X17='Do not Modify'!$F$19,4,IF(X17='Do not Modify'!$G$19,5,IF(X17='Do not Modify'!$H$19,6,0))))),FALSE)))))</f>
        <v>NA</v>
      </c>
    </row>
    <row r="18" spans="1:72" x14ac:dyDescent="0.2">
      <c r="B18" s="121"/>
      <c r="C18" s="121"/>
      <c r="F18" s="164"/>
      <c r="G18" s="164"/>
      <c r="H18" s="164"/>
      <c r="I18" s="164"/>
      <c r="J18" s="172"/>
      <c r="K18" s="207"/>
      <c r="L18" s="207"/>
      <c r="M18" s="192"/>
      <c r="N18" s="207"/>
      <c r="O18" s="192"/>
      <c r="Z18" s="192"/>
      <c r="AB18" s="193"/>
      <c r="AC18" s="193"/>
      <c r="AD18" s="182"/>
      <c r="AI18" s="154"/>
      <c r="AJ18" s="154"/>
      <c r="AK18" s="154"/>
      <c r="AL18" s="121"/>
      <c r="AM18" s="121"/>
      <c r="AN18" s="121"/>
      <c r="AO18" s="121"/>
      <c r="AP18" s="121"/>
      <c r="AQ18" s="121"/>
      <c r="AR18" s="121"/>
      <c r="AS18" s="121"/>
      <c r="AT18" s="121"/>
      <c r="AU18" s="121"/>
      <c r="AV18" s="121"/>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row>
    <row r="19" spans="1:72" s="19" customFormat="1" ht="35.65" customHeight="1" x14ac:dyDescent="0.2">
      <c r="A19" s="156"/>
      <c r="B19" s="121"/>
      <c r="C19" s="121"/>
      <c r="D19" s="157"/>
      <c r="E19" s="157"/>
      <c r="F19" s="164"/>
      <c r="G19" s="164"/>
      <c r="H19" s="164"/>
      <c r="I19" s="164"/>
      <c r="J19" s="172"/>
      <c r="K19" s="207"/>
      <c r="L19" s="207"/>
      <c r="M19" s="192"/>
      <c r="N19" s="207"/>
      <c r="O19" s="192"/>
      <c r="P19" s="182"/>
      <c r="Q19" s="182"/>
      <c r="R19" s="182"/>
      <c r="S19" s="182"/>
      <c r="T19" s="182"/>
      <c r="U19" s="182"/>
      <c r="V19" s="182"/>
      <c r="W19" s="182"/>
      <c r="X19" s="182"/>
      <c r="Y19" s="182"/>
      <c r="Z19" s="192"/>
      <c r="AA19" s="215"/>
      <c r="AB19" s="193"/>
      <c r="AC19" s="193"/>
      <c r="AD19" s="182"/>
      <c r="AE19" s="182"/>
      <c r="AF19" s="182"/>
      <c r="AG19" s="182"/>
      <c r="AH19" s="193"/>
      <c r="AI19" s="154"/>
      <c r="AJ19" s="154"/>
      <c r="AK19" s="154"/>
      <c r="AL19" s="121"/>
      <c r="AM19" s="121"/>
      <c r="AN19" s="121"/>
      <c r="AO19" s="121"/>
      <c r="AP19" s="121"/>
      <c r="AQ19" s="121"/>
      <c r="AR19" s="121"/>
      <c r="AS19" s="121"/>
      <c r="AT19" s="121"/>
      <c r="AU19" s="121"/>
      <c r="AV19" s="121"/>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row>
    <row r="20" spans="1:72" x14ac:dyDescent="0.2">
      <c r="B20" s="121"/>
      <c r="C20" s="121"/>
      <c r="F20" s="164"/>
      <c r="G20" s="164"/>
      <c r="H20" s="164"/>
      <c r="I20" s="164"/>
      <c r="J20" s="172"/>
      <c r="K20" s="207"/>
      <c r="L20" s="207"/>
      <c r="M20" s="192"/>
      <c r="N20" s="207"/>
      <c r="O20" s="192"/>
      <c r="Z20" s="192"/>
      <c r="AB20" s="193"/>
      <c r="AC20" s="193"/>
      <c r="AD20" s="182"/>
      <c r="AI20" s="154"/>
      <c r="AJ20" s="154"/>
      <c r="AK20" s="154"/>
      <c r="AL20" s="121"/>
      <c r="AM20" s="121"/>
      <c r="AN20" s="121"/>
      <c r="AO20" s="121"/>
      <c r="AP20" s="121"/>
      <c r="AQ20" s="121"/>
      <c r="AR20" s="121"/>
      <c r="AS20" s="121"/>
      <c r="AT20" s="121"/>
      <c r="AU20" s="121"/>
      <c r="AV20" s="121"/>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row>
    <row r="21" spans="1:72" x14ac:dyDescent="0.2">
      <c r="B21" s="121"/>
      <c r="C21" s="121"/>
      <c r="F21" s="164"/>
      <c r="G21" s="164"/>
      <c r="H21" s="164"/>
      <c r="I21" s="164"/>
      <c r="J21" s="172"/>
      <c r="K21" s="207"/>
      <c r="L21" s="207"/>
      <c r="M21" s="192"/>
      <c r="N21" s="207"/>
      <c r="O21" s="192"/>
      <c r="Z21" s="192"/>
      <c r="AB21" s="193"/>
      <c r="AC21" s="193"/>
      <c r="AD21" s="182"/>
      <c r="AI21" s="154"/>
      <c r="AJ21" s="154"/>
      <c r="AK21" s="154"/>
      <c r="AL21" s="121"/>
      <c r="AM21" s="121"/>
      <c r="AN21" s="121"/>
      <c r="AO21" s="121"/>
      <c r="AP21" s="121"/>
      <c r="AQ21" s="121"/>
      <c r="AR21" s="121"/>
      <c r="AS21" s="121"/>
      <c r="AT21" s="121"/>
      <c r="AU21" s="121"/>
      <c r="AV21" s="121"/>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row>
    <row r="22" spans="1:72" x14ac:dyDescent="0.2">
      <c r="B22" s="121"/>
      <c r="C22" s="121"/>
      <c r="F22" s="164"/>
      <c r="G22" s="164"/>
      <c r="H22" s="164"/>
      <c r="I22" s="164"/>
      <c r="J22" s="172"/>
      <c r="K22" s="207"/>
      <c r="L22" s="207"/>
      <c r="M22" s="192"/>
      <c r="N22" s="207"/>
      <c r="O22" s="192"/>
      <c r="Z22" s="192"/>
      <c r="AB22" s="193"/>
      <c r="AC22" s="193"/>
      <c r="AD22" s="182"/>
      <c r="AI22" s="154"/>
      <c r="AJ22" s="154"/>
      <c r="AK22" s="154"/>
      <c r="AL22" s="121"/>
      <c r="AM22" s="121"/>
      <c r="AN22" s="121"/>
      <c r="AO22" s="121"/>
      <c r="AP22" s="121"/>
      <c r="AQ22" s="121"/>
      <c r="AR22" s="121"/>
      <c r="AS22" s="121"/>
      <c r="AT22" s="121"/>
      <c r="AU22" s="121"/>
      <c r="AV22" s="121"/>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row>
    <row r="23" spans="1:72" x14ac:dyDescent="0.2">
      <c r="B23" s="121"/>
      <c r="C23" s="121"/>
      <c r="F23" s="164"/>
      <c r="G23" s="164"/>
      <c r="H23" s="164"/>
      <c r="I23" s="164"/>
      <c r="J23" s="172"/>
      <c r="K23" s="207"/>
      <c r="L23" s="207"/>
      <c r="M23" s="192"/>
      <c r="N23" s="207"/>
      <c r="O23" s="192"/>
      <c r="Z23" s="192"/>
      <c r="AB23" s="193"/>
      <c r="AC23" s="193"/>
      <c r="AD23" s="182"/>
      <c r="AI23" s="154"/>
      <c r="AJ23" s="154"/>
      <c r="AK23" s="154"/>
      <c r="AL23" s="121"/>
      <c r="AM23" s="121"/>
      <c r="AN23" s="121"/>
      <c r="AO23" s="121"/>
      <c r="AP23" s="121"/>
      <c r="AQ23" s="121"/>
      <c r="AR23" s="121"/>
      <c r="AS23" s="121"/>
      <c r="AT23" s="121"/>
      <c r="AU23" s="121"/>
      <c r="AV23" s="121"/>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row>
    <row r="24" spans="1:72" x14ac:dyDescent="0.2">
      <c r="B24" s="121"/>
      <c r="C24" s="121"/>
      <c r="F24" s="164"/>
      <c r="G24" s="164"/>
      <c r="H24" s="164"/>
      <c r="I24" s="164"/>
      <c r="J24" s="172"/>
      <c r="K24" s="207"/>
      <c r="L24" s="207"/>
      <c r="M24" s="192"/>
      <c r="N24" s="207"/>
      <c r="O24" s="192"/>
      <c r="Z24" s="192"/>
      <c r="AB24" s="193"/>
      <c r="AC24" s="193"/>
      <c r="AD24" s="182"/>
      <c r="AI24" s="154"/>
      <c r="AJ24" s="154"/>
      <c r="AK24" s="154"/>
      <c r="AL24" s="121"/>
      <c r="AM24" s="121"/>
      <c r="AN24" s="121"/>
      <c r="AO24" s="121"/>
      <c r="AP24" s="121"/>
      <c r="AQ24" s="121"/>
      <c r="AR24" s="121"/>
      <c r="AS24" s="121"/>
      <c r="AT24" s="121"/>
      <c r="AU24" s="121"/>
      <c r="AV24" s="121"/>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row>
    <row r="25" spans="1:72" x14ac:dyDescent="0.2">
      <c r="B25" s="121"/>
      <c r="C25" s="121"/>
      <c r="F25" s="164"/>
      <c r="G25" s="164"/>
      <c r="H25" s="164"/>
      <c r="I25" s="164"/>
      <c r="J25" s="172"/>
      <c r="K25" s="207"/>
      <c r="L25" s="207"/>
      <c r="M25" s="192"/>
      <c r="N25" s="207"/>
      <c r="O25" s="192"/>
      <c r="Z25" s="192"/>
      <c r="AB25" s="193"/>
      <c r="AC25" s="193"/>
      <c r="AD25" s="182"/>
      <c r="AI25" s="154"/>
      <c r="AJ25" s="154"/>
      <c r="AK25" s="154"/>
      <c r="AL25" s="121"/>
      <c r="AM25" s="121"/>
      <c r="AN25" s="121"/>
      <c r="AO25" s="121"/>
      <c r="AP25" s="121"/>
      <c r="AQ25" s="121"/>
      <c r="AR25" s="121"/>
      <c r="AS25" s="121"/>
      <c r="AT25" s="121"/>
      <c r="AU25" s="121"/>
      <c r="AV25" s="121"/>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row>
    <row r="26" spans="1:72" x14ac:dyDescent="0.2">
      <c r="F26" s="165"/>
      <c r="G26" s="165"/>
      <c r="H26" s="165"/>
      <c r="I26" s="165"/>
      <c r="J26" s="172"/>
      <c r="K26" s="207"/>
      <c r="L26" s="207"/>
      <c r="M26" s="207"/>
      <c r="N26" s="207"/>
      <c r="O26" s="207"/>
      <c r="Z26" s="192"/>
      <c r="AI26" s="46"/>
      <c r="AJ26" s="170"/>
      <c r="AK26" s="46"/>
    </row>
    <row r="27" spans="1:72" x14ac:dyDescent="0.2">
      <c r="F27" s="165"/>
      <c r="G27" s="165"/>
      <c r="H27" s="165"/>
      <c r="I27" s="165"/>
      <c r="J27" s="172"/>
      <c r="K27" s="207"/>
      <c r="L27" s="207"/>
      <c r="M27" s="207"/>
      <c r="N27" s="207"/>
      <c r="O27" s="207"/>
      <c r="Z27" s="192"/>
      <c r="AI27" s="46"/>
      <c r="AJ27" s="170"/>
      <c r="AK27" s="46"/>
    </row>
    <row r="28" spans="1:72" x14ac:dyDescent="0.2">
      <c r="F28" s="165"/>
      <c r="G28" s="165"/>
      <c r="H28" s="165"/>
      <c r="I28" s="165"/>
      <c r="J28" s="172"/>
      <c r="K28" s="207"/>
      <c r="L28" s="207"/>
      <c r="M28" s="207"/>
      <c r="N28" s="207"/>
      <c r="O28" s="207"/>
      <c r="Z28" s="192"/>
      <c r="AI28" s="46"/>
      <c r="AJ28" s="170"/>
      <c r="AK28" s="46"/>
    </row>
    <row r="29" spans="1:72" x14ac:dyDescent="0.2">
      <c r="F29" s="165"/>
      <c r="G29" s="165"/>
      <c r="H29" s="165"/>
      <c r="I29" s="165"/>
      <c r="J29" s="172"/>
      <c r="K29" s="207"/>
      <c r="L29" s="207"/>
      <c r="M29" s="207"/>
      <c r="N29" s="207"/>
      <c r="O29" s="207"/>
      <c r="Z29" s="192"/>
      <c r="AI29" s="46"/>
      <c r="AJ29" s="170"/>
      <c r="AK29" s="46"/>
    </row>
    <row r="30" spans="1:72" x14ac:dyDescent="0.2">
      <c r="F30" s="165"/>
      <c r="G30" s="165"/>
      <c r="H30" s="165"/>
      <c r="I30" s="165"/>
      <c r="J30" s="172"/>
      <c r="K30" s="207"/>
      <c r="L30" s="207"/>
      <c r="M30" s="207"/>
      <c r="N30" s="207"/>
      <c r="O30" s="207"/>
      <c r="Z30" s="192"/>
      <c r="AI30" s="46"/>
      <c r="AJ30" s="170"/>
      <c r="AK30" s="46"/>
    </row>
    <row r="31" spans="1:72" x14ac:dyDescent="0.2">
      <c r="F31" s="165"/>
      <c r="G31" s="165"/>
      <c r="H31" s="165"/>
      <c r="I31" s="165"/>
      <c r="J31" s="172"/>
      <c r="K31" s="207"/>
      <c r="L31" s="207"/>
      <c r="M31" s="207"/>
      <c r="N31" s="207"/>
      <c r="O31" s="207"/>
      <c r="Z31" s="192"/>
      <c r="AI31" s="46"/>
      <c r="AJ31" s="170"/>
      <c r="AK31" s="46"/>
    </row>
    <row r="32" spans="1:72" x14ac:dyDescent="0.2">
      <c r="F32" s="165"/>
      <c r="G32" s="165"/>
      <c r="H32" s="165"/>
      <c r="I32" s="165"/>
      <c r="J32" s="172"/>
      <c r="K32" s="207"/>
      <c r="L32" s="207"/>
      <c r="M32" s="207"/>
      <c r="N32" s="207"/>
      <c r="O32" s="207"/>
      <c r="Z32" s="192"/>
      <c r="AI32" s="46"/>
      <c r="AJ32" s="170"/>
      <c r="AK32" s="46"/>
    </row>
    <row r="33" spans="6:37" x14ac:dyDescent="0.2">
      <c r="F33" s="165"/>
      <c r="G33" s="165"/>
      <c r="H33" s="165"/>
      <c r="I33" s="165"/>
      <c r="J33" s="172"/>
      <c r="K33" s="207"/>
      <c r="L33" s="207"/>
      <c r="M33" s="207"/>
      <c r="N33" s="207"/>
      <c r="O33" s="207"/>
      <c r="Z33" s="192"/>
      <c r="AI33" s="46"/>
      <c r="AJ33" s="170"/>
      <c r="AK33" s="46"/>
    </row>
    <row r="34" spans="6:37" x14ac:dyDescent="0.2">
      <c r="F34" s="165"/>
      <c r="G34" s="165"/>
      <c r="H34" s="165"/>
      <c r="I34" s="165"/>
      <c r="J34" s="172"/>
      <c r="K34" s="207"/>
      <c r="L34" s="207"/>
      <c r="M34" s="207"/>
      <c r="N34" s="207"/>
      <c r="O34" s="207"/>
      <c r="Z34" s="192"/>
      <c r="AI34" s="46"/>
      <c r="AJ34" s="170"/>
      <c r="AK34" s="46"/>
    </row>
    <row r="35" spans="6:37" x14ac:dyDescent="0.2">
      <c r="F35" s="165"/>
      <c r="G35" s="165"/>
      <c r="H35" s="165"/>
      <c r="I35" s="165"/>
      <c r="J35" s="172"/>
      <c r="K35" s="207"/>
      <c r="L35" s="207"/>
      <c r="M35" s="207"/>
      <c r="N35" s="207"/>
      <c r="O35" s="207"/>
      <c r="Z35" s="192"/>
      <c r="AI35" s="46"/>
      <c r="AJ35" s="170"/>
      <c r="AK35" s="46"/>
    </row>
    <row r="36" spans="6:37" x14ac:dyDescent="0.2">
      <c r="F36" s="165"/>
      <c r="G36" s="165"/>
      <c r="H36" s="165"/>
      <c r="I36" s="165"/>
      <c r="J36" s="172"/>
      <c r="K36" s="207"/>
      <c r="L36" s="207"/>
      <c r="M36" s="207"/>
      <c r="N36" s="207"/>
      <c r="O36" s="207"/>
      <c r="Z36" s="192"/>
      <c r="AI36" s="46"/>
      <c r="AJ36" s="170"/>
      <c r="AK36" s="46"/>
    </row>
    <row r="37" spans="6:37" x14ac:dyDescent="0.2">
      <c r="F37" s="165"/>
      <c r="G37" s="165"/>
      <c r="H37" s="165"/>
      <c r="I37" s="165"/>
      <c r="J37" s="172"/>
      <c r="K37" s="207"/>
      <c r="L37" s="207"/>
      <c r="M37" s="207"/>
      <c r="N37" s="207"/>
      <c r="O37" s="207"/>
      <c r="Z37" s="192"/>
      <c r="AI37" s="46"/>
      <c r="AJ37" s="170"/>
      <c r="AK37" s="46"/>
    </row>
    <row r="38" spans="6:37" x14ac:dyDescent="0.2">
      <c r="F38" s="165"/>
      <c r="G38" s="165"/>
      <c r="H38" s="165"/>
      <c r="I38" s="165"/>
      <c r="J38" s="172"/>
      <c r="K38" s="207"/>
      <c r="L38" s="207"/>
      <c r="M38" s="207"/>
      <c r="N38" s="207"/>
      <c r="O38" s="207"/>
      <c r="Z38" s="192"/>
      <c r="AI38" s="46"/>
      <c r="AJ38" s="170"/>
      <c r="AK38" s="46"/>
    </row>
    <row r="39" spans="6:37" x14ac:dyDescent="0.2">
      <c r="F39" s="165"/>
      <c r="G39" s="165"/>
      <c r="H39" s="165"/>
      <c r="I39" s="165"/>
      <c r="J39" s="172"/>
      <c r="K39" s="207"/>
      <c r="L39" s="207"/>
      <c r="M39" s="207"/>
      <c r="N39" s="207"/>
      <c r="O39" s="207"/>
      <c r="Z39" s="192"/>
      <c r="AI39" s="46"/>
      <c r="AJ39" s="170"/>
      <c r="AK39" s="46"/>
    </row>
    <row r="40" spans="6:37" x14ac:dyDescent="0.2">
      <c r="F40" s="165"/>
      <c r="G40" s="165"/>
      <c r="H40" s="165"/>
      <c r="I40" s="165"/>
      <c r="J40" s="172"/>
      <c r="K40" s="207"/>
      <c r="L40" s="207"/>
      <c r="M40" s="207"/>
      <c r="N40" s="207"/>
      <c r="O40" s="207"/>
      <c r="Z40" s="192"/>
      <c r="AI40" s="46"/>
      <c r="AJ40" s="170"/>
      <c r="AK40" s="46"/>
    </row>
    <row r="41" spans="6:37" x14ac:dyDescent="0.2">
      <c r="F41" s="165"/>
      <c r="G41" s="165"/>
      <c r="H41" s="165"/>
      <c r="I41" s="165"/>
      <c r="J41" s="172"/>
      <c r="K41" s="207"/>
      <c r="L41" s="207"/>
      <c r="M41" s="207"/>
      <c r="N41" s="207"/>
      <c r="O41" s="207"/>
      <c r="Z41" s="192"/>
      <c r="AI41" s="46"/>
      <c r="AJ41" s="170"/>
      <c r="AK41" s="46"/>
    </row>
    <row r="42" spans="6:37" x14ac:dyDescent="0.2">
      <c r="F42" s="165"/>
      <c r="G42" s="165"/>
      <c r="H42" s="165"/>
      <c r="I42" s="165"/>
      <c r="J42" s="172"/>
      <c r="K42" s="207"/>
      <c r="L42" s="207"/>
      <c r="M42" s="207"/>
      <c r="N42" s="207"/>
      <c r="O42" s="207"/>
      <c r="Z42" s="192"/>
      <c r="AI42" s="46"/>
      <c r="AJ42" s="170"/>
      <c r="AK42" s="46"/>
    </row>
    <row r="43" spans="6:37" x14ac:dyDescent="0.2">
      <c r="F43" s="165"/>
      <c r="G43" s="165"/>
      <c r="H43" s="165"/>
      <c r="I43" s="165"/>
      <c r="J43" s="172"/>
      <c r="K43" s="207"/>
      <c r="L43" s="207"/>
      <c r="M43" s="207"/>
      <c r="N43" s="207"/>
      <c r="O43" s="207"/>
      <c r="Z43" s="192"/>
      <c r="AI43" s="46"/>
      <c r="AJ43" s="170"/>
      <c r="AK43" s="46"/>
    </row>
    <row r="44" spans="6:37" x14ac:dyDescent="0.2">
      <c r="F44" s="165"/>
      <c r="G44" s="165"/>
      <c r="H44" s="165"/>
      <c r="I44" s="165"/>
      <c r="J44" s="172"/>
      <c r="K44" s="207"/>
      <c r="L44" s="207"/>
      <c r="M44" s="207"/>
      <c r="N44" s="207"/>
      <c r="O44" s="207"/>
      <c r="Z44" s="192"/>
      <c r="AI44" s="46"/>
      <c r="AJ44" s="170"/>
      <c r="AK44" s="46"/>
    </row>
    <row r="45" spans="6:37" x14ac:dyDescent="0.2">
      <c r="F45" s="165"/>
      <c r="G45" s="165"/>
      <c r="H45" s="165"/>
      <c r="I45" s="165"/>
      <c r="J45" s="172"/>
      <c r="K45" s="207"/>
      <c r="L45" s="207"/>
      <c r="M45" s="207"/>
      <c r="N45" s="207"/>
      <c r="O45" s="207"/>
      <c r="Z45" s="192"/>
      <c r="AI45" s="46"/>
      <c r="AJ45" s="170"/>
      <c r="AK45" s="46"/>
    </row>
    <row r="46" spans="6:37" x14ac:dyDescent="0.2">
      <c r="F46" s="165"/>
      <c r="G46" s="165"/>
      <c r="H46" s="165"/>
      <c r="I46" s="165"/>
      <c r="J46" s="172"/>
      <c r="K46" s="207"/>
      <c r="L46" s="207"/>
      <c r="M46" s="207"/>
      <c r="N46" s="207"/>
      <c r="O46" s="207"/>
      <c r="Z46" s="192"/>
      <c r="AI46" s="46"/>
      <c r="AJ46" s="170"/>
      <c r="AK46" s="46"/>
    </row>
    <row r="47" spans="6:37" x14ac:dyDescent="0.2">
      <c r="F47" s="165"/>
      <c r="G47" s="165"/>
      <c r="H47" s="165"/>
      <c r="I47" s="165"/>
      <c r="J47" s="172"/>
      <c r="K47" s="207"/>
      <c r="L47" s="207"/>
      <c r="M47" s="207"/>
      <c r="N47" s="207"/>
      <c r="O47" s="207"/>
      <c r="Z47" s="192"/>
      <c r="AI47" s="46"/>
      <c r="AJ47" s="170"/>
      <c r="AK47" s="46"/>
    </row>
    <row r="48" spans="6:37" x14ac:dyDescent="0.2">
      <c r="F48" s="165"/>
      <c r="G48" s="165"/>
      <c r="H48" s="165"/>
      <c r="I48" s="165"/>
      <c r="J48" s="172"/>
      <c r="K48" s="207"/>
      <c r="L48" s="207"/>
      <c r="M48" s="207"/>
      <c r="N48" s="207"/>
      <c r="O48" s="207"/>
      <c r="Z48" s="192"/>
      <c r="AI48" s="46"/>
      <c r="AJ48" s="170"/>
      <c r="AK48" s="46"/>
    </row>
    <row r="49" spans="6:37" x14ac:dyDescent="0.2">
      <c r="F49" s="165"/>
      <c r="G49" s="165"/>
      <c r="H49" s="165"/>
      <c r="I49" s="165"/>
      <c r="J49" s="172"/>
      <c r="K49" s="207"/>
      <c r="L49" s="207"/>
      <c r="M49" s="207"/>
      <c r="N49" s="207"/>
      <c r="O49" s="207"/>
      <c r="Z49" s="192"/>
      <c r="AI49" s="46"/>
      <c r="AJ49" s="170"/>
      <c r="AK49" s="46"/>
    </row>
    <row r="50" spans="6:37" x14ac:dyDescent="0.2">
      <c r="F50" s="165"/>
      <c r="G50" s="165"/>
      <c r="H50" s="165"/>
      <c r="I50" s="165"/>
      <c r="J50" s="172"/>
      <c r="K50" s="207"/>
      <c r="L50" s="207"/>
      <c r="M50" s="207"/>
      <c r="N50" s="207"/>
      <c r="O50" s="207"/>
      <c r="Z50" s="192"/>
      <c r="AI50" s="46"/>
      <c r="AJ50" s="170"/>
      <c r="AK50" s="46"/>
    </row>
    <row r="51" spans="6:37" x14ac:dyDescent="0.2">
      <c r="F51" s="165"/>
      <c r="G51" s="165"/>
      <c r="H51" s="165"/>
      <c r="I51" s="165"/>
      <c r="J51" s="172"/>
      <c r="K51" s="207"/>
      <c r="L51" s="207"/>
      <c r="M51" s="207"/>
      <c r="N51" s="207"/>
      <c r="O51" s="207"/>
      <c r="Z51" s="192"/>
      <c r="AI51" s="46"/>
      <c r="AJ51" s="170"/>
      <c r="AK51" s="46"/>
    </row>
    <row r="52" spans="6:37" x14ac:dyDescent="0.2">
      <c r="F52" s="165"/>
      <c r="G52" s="165"/>
      <c r="H52" s="165"/>
      <c r="I52" s="165"/>
      <c r="J52" s="172"/>
      <c r="K52" s="207"/>
      <c r="L52" s="207"/>
      <c r="M52" s="207"/>
      <c r="N52" s="207"/>
      <c r="O52" s="207"/>
      <c r="Z52" s="192"/>
      <c r="AI52" s="46"/>
      <c r="AJ52" s="170"/>
      <c r="AK52" s="46"/>
    </row>
    <row r="53" spans="6:37" x14ac:dyDescent="0.2">
      <c r="F53" s="165"/>
      <c r="G53" s="165"/>
      <c r="H53" s="165"/>
      <c r="I53" s="165"/>
      <c r="J53" s="172"/>
      <c r="K53" s="207"/>
      <c r="L53" s="207"/>
      <c r="M53" s="207"/>
      <c r="N53" s="207"/>
      <c r="O53" s="207"/>
      <c r="Z53" s="192"/>
      <c r="AI53" s="46"/>
      <c r="AJ53" s="170"/>
      <c r="AK53" s="46"/>
    </row>
    <row r="54" spans="6:37" x14ac:dyDescent="0.2">
      <c r="F54" s="165"/>
      <c r="G54" s="165"/>
      <c r="H54" s="165"/>
      <c r="I54" s="165"/>
      <c r="J54" s="172"/>
      <c r="K54" s="207"/>
      <c r="L54" s="207"/>
      <c r="M54" s="207"/>
      <c r="N54" s="207"/>
      <c r="O54" s="207"/>
      <c r="Z54" s="192"/>
      <c r="AI54" s="46"/>
      <c r="AJ54" s="170"/>
      <c r="AK54" s="46"/>
    </row>
    <row r="55" spans="6:37" x14ac:dyDescent="0.2">
      <c r="F55" s="165"/>
      <c r="G55" s="165"/>
      <c r="H55" s="165"/>
      <c r="I55" s="165"/>
      <c r="J55" s="172"/>
      <c r="K55" s="207"/>
      <c r="L55" s="207"/>
      <c r="M55" s="207"/>
      <c r="N55" s="207"/>
      <c r="O55" s="207"/>
      <c r="Z55" s="192"/>
      <c r="AI55" s="46"/>
      <c r="AJ55" s="170"/>
      <c r="AK55" s="46"/>
    </row>
    <row r="56" spans="6:37" x14ac:dyDescent="0.2">
      <c r="F56" s="165"/>
      <c r="G56" s="165"/>
      <c r="H56" s="165"/>
      <c r="I56" s="165"/>
      <c r="J56" s="172"/>
      <c r="K56" s="207"/>
      <c r="L56" s="207"/>
      <c r="M56" s="207"/>
      <c r="N56" s="207"/>
      <c r="O56" s="207"/>
      <c r="Z56" s="192"/>
      <c r="AI56" s="46"/>
      <c r="AJ56" s="170"/>
      <c r="AK56" s="46"/>
    </row>
    <row r="57" spans="6:37" x14ac:dyDescent="0.2">
      <c r="F57" s="165"/>
      <c r="G57" s="165"/>
      <c r="H57" s="165"/>
      <c r="I57" s="165"/>
      <c r="J57" s="172"/>
      <c r="K57" s="207"/>
      <c r="L57" s="207"/>
      <c r="M57" s="207"/>
      <c r="N57" s="207"/>
      <c r="O57" s="207"/>
      <c r="Z57" s="192"/>
      <c r="AI57" s="46"/>
      <c r="AJ57" s="170"/>
      <c r="AK57" s="46"/>
    </row>
    <row r="58" spans="6:37" x14ac:dyDescent="0.2">
      <c r="F58" s="165"/>
      <c r="G58" s="165"/>
      <c r="H58" s="165"/>
      <c r="I58" s="165"/>
      <c r="J58" s="172"/>
      <c r="K58" s="207"/>
      <c r="L58" s="207"/>
      <c r="M58" s="207"/>
      <c r="N58" s="207"/>
      <c r="O58" s="207"/>
      <c r="Z58" s="192"/>
      <c r="AI58" s="46"/>
      <c r="AJ58" s="170"/>
      <c r="AK58" s="46"/>
    </row>
    <row r="59" spans="6:37" x14ac:dyDescent="0.2">
      <c r="F59" s="165"/>
      <c r="G59" s="165"/>
      <c r="H59" s="165"/>
      <c r="I59" s="165"/>
      <c r="J59" s="172"/>
      <c r="K59" s="207"/>
      <c r="L59" s="207"/>
      <c r="M59" s="207"/>
      <c r="N59" s="207"/>
      <c r="O59" s="207"/>
      <c r="Z59" s="192"/>
      <c r="AI59" s="46"/>
      <c r="AJ59" s="170"/>
      <c r="AK59" s="46"/>
    </row>
    <row r="60" spans="6:37" x14ac:dyDescent="0.2">
      <c r="F60" s="165"/>
      <c r="G60" s="165"/>
      <c r="H60" s="165"/>
      <c r="I60" s="165"/>
      <c r="J60" s="172"/>
      <c r="K60" s="207"/>
      <c r="L60" s="207"/>
      <c r="M60" s="207"/>
      <c r="N60" s="207"/>
      <c r="O60" s="207"/>
      <c r="Z60" s="192"/>
      <c r="AI60" s="46"/>
      <c r="AJ60" s="170"/>
      <c r="AK60" s="46"/>
    </row>
    <row r="61" spans="6:37" x14ac:dyDescent="0.2">
      <c r="F61" s="165"/>
      <c r="G61" s="165"/>
      <c r="H61" s="165"/>
      <c r="I61" s="165"/>
      <c r="J61" s="172"/>
      <c r="K61" s="207"/>
      <c r="L61" s="207"/>
      <c r="M61" s="207"/>
      <c r="N61" s="207"/>
      <c r="O61" s="207"/>
      <c r="Z61" s="192"/>
      <c r="AI61" s="46"/>
      <c r="AJ61" s="170"/>
      <c r="AK61" s="46"/>
    </row>
    <row r="62" spans="6:37" x14ac:dyDescent="0.2">
      <c r="F62" s="165"/>
      <c r="G62" s="165"/>
      <c r="H62" s="165"/>
      <c r="I62" s="165"/>
      <c r="J62" s="172"/>
      <c r="K62" s="207"/>
      <c r="L62" s="207"/>
      <c r="M62" s="207"/>
      <c r="N62" s="207"/>
      <c r="O62" s="207"/>
      <c r="Z62" s="192"/>
      <c r="AI62" s="46"/>
      <c r="AJ62" s="170"/>
      <c r="AK62" s="46"/>
    </row>
    <row r="63" spans="6:37" x14ac:dyDescent="0.2">
      <c r="F63" s="165"/>
      <c r="G63" s="165"/>
      <c r="H63" s="165"/>
      <c r="I63" s="165"/>
      <c r="J63" s="172"/>
      <c r="K63" s="207"/>
      <c r="L63" s="207"/>
      <c r="M63" s="207"/>
      <c r="N63" s="207"/>
      <c r="O63" s="207"/>
      <c r="Z63" s="192"/>
      <c r="AI63" s="46"/>
      <c r="AJ63" s="170"/>
      <c r="AK63" s="46"/>
    </row>
    <row r="64" spans="6:37" x14ac:dyDescent="0.2">
      <c r="F64" s="165"/>
      <c r="G64" s="165"/>
      <c r="H64" s="165"/>
      <c r="I64" s="165"/>
      <c r="J64" s="172"/>
      <c r="K64" s="207"/>
      <c r="L64" s="207"/>
      <c r="M64" s="207"/>
      <c r="N64" s="207"/>
      <c r="O64" s="207"/>
      <c r="Z64" s="192"/>
      <c r="AI64" s="46"/>
      <c r="AJ64" s="170"/>
      <c r="AK64" s="46"/>
    </row>
    <row r="65" spans="6:37" x14ac:dyDescent="0.2">
      <c r="F65" s="165"/>
      <c r="G65" s="165"/>
      <c r="H65" s="165"/>
      <c r="I65" s="165"/>
      <c r="J65" s="172"/>
      <c r="K65" s="207"/>
      <c r="L65" s="207"/>
      <c r="M65" s="207"/>
      <c r="N65" s="207"/>
      <c r="O65" s="207"/>
      <c r="Z65" s="192"/>
      <c r="AI65" s="46"/>
      <c r="AJ65" s="170"/>
      <c r="AK65" s="46"/>
    </row>
    <row r="66" spans="6:37" x14ac:dyDescent="0.2">
      <c r="F66" s="165"/>
      <c r="G66" s="165"/>
      <c r="H66" s="165"/>
      <c r="I66" s="165"/>
      <c r="J66" s="172"/>
      <c r="K66" s="207"/>
      <c r="L66" s="207"/>
      <c r="M66" s="207"/>
      <c r="N66" s="207"/>
      <c r="O66" s="207"/>
      <c r="Z66" s="192"/>
      <c r="AI66" s="46"/>
      <c r="AJ66" s="170"/>
      <c r="AK66" s="46"/>
    </row>
    <row r="67" spans="6:37" x14ac:dyDescent="0.2">
      <c r="F67" s="165"/>
      <c r="G67" s="165"/>
      <c r="H67" s="165"/>
      <c r="I67" s="165"/>
      <c r="J67" s="172"/>
      <c r="K67" s="207"/>
      <c r="L67" s="207"/>
      <c r="M67" s="207"/>
      <c r="N67" s="207"/>
      <c r="O67" s="207"/>
      <c r="Z67" s="192"/>
      <c r="AI67" s="46"/>
      <c r="AJ67" s="170"/>
      <c r="AK67" s="46"/>
    </row>
    <row r="68" spans="6:37" x14ac:dyDescent="0.2">
      <c r="F68" s="165"/>
      <c r="G68" s="165"/>
      <c r="H68" s="165"/>
      <c r="I68" s="165"/>
      <c r="J68" s="172"/>
      <c r="K68" s="207"/>
      <c r="L68" s="207"/>
      <c r="M68" s="207"/>
      <c r="N68" s="207"/>
      <c r="O68" s="207"/>
      <c r="Z68" s="192"/>
      <c r="AI68" s="46"/>
      <c r="AJ68" s="170"/>
      <c r="AK68" s="46"/>
    </row>
    <row r="69" spans="6:37" x14ac:dyDescent="0.2">
      <c r="F69" s="165"/>
      <c r="G69" s="165"/>
      <c r="H69" s="165"/>
      <c r="I69" s="165"/>
      <c r="J69" s="172"/>
      <c r="K69" s="207"/>
      <c r="L69" s="207"/>
      <c r="M69" s="207"/>
      <c r="N69" s="207"/>
      <c r="O69" s="207"/>
      <c r="Z69" s="192"/>
      <c r="AI69" s="46"/>
      <c r="AJ69" s="170"/>
      <c r="AK69" s="46"/>
    </row>
    <row r="70" spans="6:37" x14ac:dyDescent="0.2">
      <c r="F70" s="165"/>
      <c r="G70" s="165"/>
      <c r="H70" s="165"/>
      <c r="I70" s="165"/>
      <c r="J70" s="172"/>
      <c r="K70" s="207"/>
      <c r="L70" s="207"/>
      <c r="M70" s="207"/>
      <c r="N70" s="207"/>
      <c r="O70" s="207"/>
      <c r="Z70" s="192"/>
      <c r="AI70" s="46"/>
      <c r="AJ70" s="170"/>
      <c r="AK70" s="46"/>
    </row>
    <row r="71" spans="6:37" x14ac:dyDescent="0.2">
      <c r="F71" s="165"/>
      <c r="G71" s="165"/>
      <c r="H71" s="165"/>
      <c r="I71" s="165"/>
      <c r="J71" s="172"/>
      <c r="K71" s="207"/>
      <c r="L71" s="207"/>
      <c r="M71" s="207"/>
      <c r="N71" s="207"/>
      <c r="O71" s="207"/>
      <c r="Z71" s="192"/>
      <c r="AI71" s="46"/>
      <c r="AJ71" s="170"/>
      <c r="AK71" s="46"/>
    </row>
    <row r="72" spans="6:37" x14ac:dyDescent="0.2">
      <c r="F72" s="165"/>
      <c r="G72" s="165"/>
      <c r="H72" s="165"/>
      <c r="I72" s="165"/>
      <c r="J72" s="172"/>
      <c r="K72" s="207"/>
      <c r="L72" s="207"/>
      <c r="M72" s="207"/>
      <c r="N72" s="207"/>
      <c r="O72" s="207"/>
      <c r="Z72" s="192"/>
      <c r="AI72" s="46"/>
      <c r="AJ72" s="170"/>
      <c r="AK72" s="46"/>
    </row>
    <row r="73" spans="6:37" x14ac:dyDescent="0.2">
      <c r="F73" s="165"/>
      <c r="G73" s="165"/>
      <c r="H73" s="165"/>
      <c r="I73" s="165"/>
      <c r="J73" s="172"/>
      <c r="K73" s="207"/>
      <c r="L73" s="207"/>
      <c r="M73" s="207"/>
      <c r="N73" s="207"/>
      <c r="O73" s="207"/>
      <c r="Z73" s="192"/>
      <c r="AI73" s="46"/>
      <c r="AJ73" s="170"/>
      <c r="AK73" s="46"/>
    </row>
    <row r="74" spans="6:37" x14ac:dyDescent="0.2">
      <c r="F74" s="165"/>
      <c r="G74" s="165"/>
      <c r="H74" s="165"/>
      <c r="I74" s="165"/>
      <c r="J74" s="172"/>
      <c r="K74" s="207"/>
      <c r="L74" s="207"/>
      <c r="M74" s="207"/>
      <c r="N74" s="207"/>
      <c r="O74" s="207"/>
      <c r="Z74" s="192"/>
      <c r="AI74" s="46"/>
      <c r="AJ74" s="170"/>
      <c r="AK74" s="46"/>
    </row>
    <row r="75" spans="6:37" x14ac:dyDescent="0.2">
      <c r="F75" s="165"/>
      <c r="G75" s="165"/>
      <c r="H75" s="165"/>
      <c r="I75" s="165"/>
      <c r="J75" s="172"/>
      <c r="K75" s="207"/>
      <c r="L75" s="207"/>
      <c r="M75" s="207"/>
      <c r="N75" s="207"/>
      <c r="O75" s="207"/>
      <c r="Z75" s="192"/>
      <c r="AI75" s="46"/>
      <c r="AJ75" s="170"/>
      <c r="AK75" s="46"/>
    </row>
    <row r="76" spans="6:37" x14ac:dyDescent="0.2">
      <c r="F76" s="165"/>
      <c r="G76" s="165"/>
      <c r="H76" s="165"/>
      <c r="I76" s="165"/>
      <c r="J76" s="172"/>
      <c r="K76" s="207"/>
      <c r="L76" s="207"/>
      <c r="M76" s="207"/>
      <c r="N76" s="207"/>
      <c r="O76" s="207"/>
      <c r="Z76" s="192"/>
      <c r="AI76" s="46"/>
      <c r="AJ76" s="170"/>
      <c r="AK76" s="46"/>
    </row>
    <row r="77" spans="6:37" x14ac:dyDescent="0.2">
      <c r="F77" s="165"/>
      <c r="G77" s="165"/>
      <c r="H77" s="165"/>
      <c r="I77" s="165"/>
      <c r="J77" s="172"/>
      <c r="K77" s="207"/>
      <c r="L77" s="207"/>
      <c r="M77" s="207"/>
      <c r="N77" s="207"/>
      <c r="O77" s="207"/>
      <c r="Z77" s="192"/>
      <c r="AI77" s="46"/>
      <c r="AJ77" s="170"/>
      <c r="AK77" s="46"/>
    </row>
    <row r="78" spans="6:37" x14ac:dyDescent="0.2">
      <c r="F78" s="165"/>
      <c r="G78" s="165"/>
      <c r="H78" s="165"/>
      <c r="I78" s="165"/>
      <c r="J78" s="172"/>
      <c r="K78" s="207"/>
      <c r="L78" s="207"/>
      <c r="M78" s="207"/>
      <c r="N78" s="207"/>
      <c r="O78" s="207"/>
      <c r="Z78" s="192"/>
      <c r="AI78" s="46"/>
      <c r="AJ78" s="170"/>
      <c r="AK78" s="46"/>
    </row>
    <row r="79" spans="6:37" x14ac:dyDescent="0.2">
      <c r="F79" s="165"/>
      <c r="G79" s="165"/>
      <c r="H79" s="165"/>
      <c r="I79" s="165"/>
      <c r="J79" s="172"/>
      <c r="K79" s="207"/>
      <c r="L79" s="207"/>
      <c r="M79" s="207"/>
      <c r="N79" s="207"/>
      <c r="O79" s="207"/>
      <c r="Z79" s="192"/>
      <c r="AI79" s="46"/>
      <c r="AJ79" s="170"/>
      <c r="AK79" s="46"/>
    </row>
    <row r="80" spans="6:37" x14ac:dyDescent="0.2">
      <c r="F80" s="165"/>
      <c r="G80" s="165"/>
      <c r="H80" s="165"/>
      <c r="I80" s="165"/>
      <c r="J80" s="172"/>
      <c r="K80" s="207"/>
      <c r="L80" s="207"/>
      <c r="M80" s="207"/>
      <c r="N80" s="207"/>
      <c r="O80" s="207"/>
      <c r="Z80" s="192"/>
      <c r="AI80" s="46"/>
      <c r="AJ80" s="170"/>
      <c r="AK80" s="46"/>
    </row>
    <row r="81" spans="6:37" x14ac:dyDescent="0.2">
      <c r="F81" s="165"/>
      <c r="G81" s="165"/>
      <c r="H81" s="165"/>
      <c r="I81" s="165"/>
      <c r="J81" s="172"/>
      <c r="K81" s="207"/>
      <c r="L81" s="207"/>
      <c r="M81" s="207"/>
      <c r="N81" s="207"/>
      <c r="O81" s="207"/>
      <c r="Z81" s="192"/>
      <c r="AI81" s="46"/>
      <c r="AJ81" s="170"/>
      <c r="AK81" s="46"/>
    </row>
    <row r="82" spans="6:37" x14ac:dyDescent="0.2">
      <c r="F82" s="165"/>
      <c r="G82" s="165"/>
      <c r="H82" s="165"/>
      <c r="I82" s="165"/>
      <c r="J82" s="172"/>
      <c r="K82" s="207"/>
      <c r="L82" s="207"/>
      <c r="M82" s="207"/>
      <c r="N82" s="207"/>
      <c r="O82" s="207"/>
      <c r="Z82" s="192"/>
      <c r="AI82" s="46"/>
      <c r="AJ82" s="170"/>
      <c r="AK82" s="46"/>
    </row>
    <row r="83" spans="6:37" x14ac:dyDescent="0.2">
      <c r="F83" s="165"/>
      <c r="G83" s="165"/>
      <c r="H83" s="165"/>
      <c r="I83" s="165"/>
      <c r="J83" s="172"/>
      <c r="K83" s="207"/>
      <c r="L83" s="207"/>
      <c r="M83" s="207"/>
      <c r="N83" s="207"/>
      <c r="O83" s="207"/>
      <c r="Z83" s="192"/>
      <c r="AI83" s="46"/>
      <c r="AJ83" s="170"/>
      <c r="AK83" s="46"/>
    </row>
    <row r="84" spans="6:37" x14ac:dyDescent="0.2">
      <c r="F84" s="165"/>
      <c r="G84" s="165"/>
      <c r="H84" s="165"/>
      <c r="I84" s="165"/>
      <c r="J84" s="172"/>
      <c r="K84" s="207"/>
      <c r="L84" s="207"/>
      <c r="M84" s="207"/>
      <c r="N84" s="207"/>
      <c r="O84" s="207"/>
      <c r="Z84" s="192"/>
      <c r="AI84" s="46"/>
      <c r="AJ84" s="170"/>
      <c r="AK84" s="46"/>
    </row>
    <row r="85" spans="6:37" x14ac:dyDescent="0.2">
      <c r="F85" s="165"/>
      <c r="G85" s="165"/>
      <c r="H85" s="165"/>
      <c r="I85" s="165"/>
      <c r="J85" s="172"/>
      <c r="K85" s="207"/>
      <c r="L85" s="207"/>
      <c r="M85" s="207"/>
      <c r="N85" s="207"/>
      <c r="O85" s="207"/>
      <c r="Z85" s="192"/>
      <c r="AI85" s="46"/>
      <c r="AJ85" s="170"/>
      <c r="AK85" s="46"/>
    </row>
    <row r="86" spans="6:37" x14ac:dyDescent="0.2">
      <c r="F86" s="165"/>
      <c r="G86" s="165"/>
      <c r="H86" s="165"/>
      <c r="I86" s="165"/>
      <c r="J86" s="172"/>
      <c r="K86" s="207"/>
      <c r="L86" s="207"/>
      <c r="M86" s="207"/>
      <c r="N86" s="207"/>
      <c r="O86" s="207"/>
      <c r="Z86" s="192"/>
      <c r="AI86" s="46"/>
      <c r="AJ86" s="170"/>
      <c r="AK86" s="46"/>
    </row>
    <row r="87" spans="6:37" x14ac:dyDescent="0.2">
      <c r="F87" s="165"/>
      <c r="G87" s="165"/>
      <c r="H87" s="165"/>
      <c r="I87" s="165"/>
      <c r="J87" s="172"/>
      <c r="K87" s="207"/>
      <c r="L87" s="207"/>
      <c r="M87" s="207"/>
      <c r="N87" s="207"/>
      <c r="O87" s="207"/>
      <c r="Z87" s="192"/>
      <c r="AI87" s="46"/>
      <c r="AJ87" s="170"/>
      <c r="AK87" s="46"/>
    </row>
    <row r="88" spans="6:37" x14ac:dyDescent="0.2">
      <c r="F88" s="165"/>
      <c r="G88" s="165"/>
      <c r="H88" s="165"/>
      <c r="I88" s="165"/>
      <c r="J88" s="172"/>
      <c r="K88" s="207"/>
      <c r="L88" s="207"/>
      <c r="M88" s="207"/>
      <c r="N88" s="207"/>
      <c r="O88" s="207"/>
      <c r="Z88" s="192"/>
      <c r="AI88" s="46"/>
      <c r="AJ88" s="170"/>
      <c r="AK88" s="46"/>
    </row>
    <row r="89" spans="6:37" x14ac:dyDescent="0.2">
      <c r="F89" s="165"/>
      <c r="G89" s="165"/>
      <c r="H89" s="165"/>
      <c r="I89" s="165"/>
      <c r="J89" s="172"/>
      <c r="K89" s="207"/>
      <c r="L89" s="207"/>
      <c r="M89" s="207"/>
      <c r="N89" s="207"/>
      <c r="O89" s="207"/>
      <c r="Z89" s="192"/>
      <c r="AI89" s="46"/>
      <c r="AJ89" s="170"/>
      <c r="AK89" s="46"/>
    </row>
    <row r="90" spans="6:37" x14ac:dyDescent="0.2">
      <c r="F90" s="165"/>
      <c r="G90" s="165"/>
      <c r="H90" s="165"/>
      <c r="I90" s="165"/>
      <c r="J90" s="172"/>
      <c r="K90" s="207"/>
      <c r="L90" s="207"/>
      <c r="M90" s="207"/>
      <c r="N90" s="207"/>
      <c r="O90" s="207"/>
      <c r="Z90" s="192"/>
      <c r="AI90" s="46"/>
      <c r="AJ90" s="170"/>
      <c r="AK90" s="46"/>
    </row>
    <row r="91" spans="6:37" x14ac:dyDescent="0.2">
      <c r="F91" s="165"/>
      <c r="G91" s="165"/>
      <c r="H91" s="165"/>
      <c r="I91" s="165"/>
      <c r="J91" s="172"/>
      <c r="K91" s="207"/>
      <c r="L91" s="207"/>
      <c r="M91" s="207"/>
      <c r="N91" s="207"/>
      <c r="O91" s="207"/>
      <c r="Z91" s="192"/>
      <c r="AI91" s="46"/>
      <c r="AJ91" s="170"/>
      <c r="AK91" s="46"/>
    </row>
    <row r="92" spans="6:37" x14ac:dyDescent="0.2">
      <c r="F92" s="165"/>
      <c r="G92" s="165"/>
      <c r="H92" s="165"/>
      <c r="I92" s="165"/>
      <c r="J92" s="172"/>
      <c r="K92" s="207"/>
      <c r="L92" s="207"/>
      <c r="M92" s="207"/>
      <c r="N92" s="207"/>
      <c r="O92" s="207"/>
      <c r="Z92" s="192"/>
      <c r="AI92" s="46"/>
      <c r="AJ92" s="170"/>
      <c r="AK92" s="46"/>
    </row>
    <row r="93" spans="6:37" x14ac:dyDescent="0.2">
      <c r="F93" s="165"/>
      <c r="G93" s="165"/>
      <c r="H93" s="165"/>
      <c r="I93" s="165"/>
      <c r="J93" s="172"/>
      <c r="K93" s="207"/>
      <c r="L93" s="207"/>
      <c r="M93" s="207"/>
      <c r="N93" s="207"/>
      <c r="O93" s="207"/>
      <c r="Z93" s="192"/>
      <c r="AI93" s="46"/>
      <c r="AJ93" s="170"/>
      <c r="AK93" s="46"/>
    </row>
    <row r="94" spans="6:37" x14ac:dyDescent="0.2">
      <c r="F94" s="165"/>
      <c r="G94" s="165"/>
      <c r="H94" s="165"/>
      <c r="I94" s="165"/>
      <c r="J94" s="172"/>
      <c r="K94" s="207"/>
      <c r="L94" s="207"/>
      <c r="M94" s="207"/>
      <c r="N94" s="207"/>
      <c r="O94" s="207"/>
      <c r="Z94" s="192"/>
      <c r="AI94" s="46"/>
      <c r="AJ94" s="170"/>
      <c r="AK94" s="46"/>
    </row>
    <row r="95" spans="6:37" x14ac:dyDescent="0.2">
      <c r="F95" s="165"/>
      <c r="G95" s="165"/>
      <c r="H95" s="165"/>
      <c r="I95" s="165"/>
      <c r="J95" s="172"/>
      <c r="K95" s="207"/>
      <c r="L95" s="207"/>
      <c r="M95" s="207"/>
      <c r="N95" s="207"/>
      <c r="O95" s="207"/>
      <c r="Z95" s="192"/>
      <c r="AI95" s="46"/>
      <c r="AJ95" s="170"/>
      <c r="AK95" s="46"/>
    </row>
    <row r="96" spans="6:37" x14ac:dyDescent="0.2">
      <c r="F96" s="165"/>
      <c r="G96" s="165"/>
      <c r="H96" s="165"/>
      <c r="I96" s="165"/>
      <c r="J96" s="172"/>
      <c r="K96" s="207"/>
      <c r="L96" s="207"/>
      <c r="M96" s="207"/>
      <c r="N96" s="207"/>
      <c r="O96" s="207"/>
      <c r="Z96" s="192"/>
      <c r="AI96" s="46"/>
      <c r="AJ96" s="170"/>
      <c r="AK96" s="46"/>
    </row>
    <row r="97" spans="6:37" x14ac:dyDescent="0.2">
      <c r="F97" s="165"/>
      <c r="G97" s="165"/>
      <c r="H97" s="165"/>
      <c r="I97" s="165"/>
      <c r="J97" s="172"/>
      <c r="K97" s="207"/>
      <c r="L97" s="207"/>
      <c r="M97" s="207"/>
      <c r="N97" s="207"/>
      <c r="O97" s="207"/>
      <c r="Z97" s="192"/>
      <c r="AI97" s="46"/>
      <c r="AJ97" s="170"/>
      <c r="AK97" s="46"/>
    </row>
    <row r="98" spans="6:37" x14ac:dyDescent="0.2">
      <c r="F98" s="165"/>
      <c r="G98" s="165"/>
      <c r="H98" s="165"/>
      <c r="I98" s="165"/>
      <c r="J98" s="172"/>
      <c r="K98" s="207"/>
      <c r="L98" s="207"/>
      <c r="M98" s="207"/>
      <c r="N98" s="207"/>
      <c r="O98" s="207"/>
      <c r="Z98" s="192"/>
      <c r="AI98" s="46"/>
      <c r="AJ98" s="170"/>
      <c r="AK98" s="46"/>
    </row>
    <row r="99" spans="6:37" x14ac:dyDescent="0.2">
      <c r="F99" s="165"/>
      <c r="G99" s="165"/>
      <c r="H99" s="165"/>
      <c r="I99" s="165"/>
      <c r="J99" s="172"/>
      <c r="K99" s="207"/>
      <c r="L99" s="207"/>
      <c r="M99" s="207"/>
      <c r="N99" s="207"/>
      <c r="O99" s="207"/>
      <c r="Z99" s="192"/>
      <c r="AI99" s="46"/>
      <c r="AJ99" s="170"/>
      <c r="AK99" s="46"/>
    </row>
    <row r="100" spans="6:37" x14ac:dyDescent="0.2">
      <c r="F100" s="165"/>
      <c r="G100" s="165"/>
      <c r="H100" s="165"/>
      <c r="I100" s="165"/>
      <c r="J100" s="172"/>
      <c r="K100" s="207"/>
      <c r="L100" s="207"/>
      <c r="M100" s="207"/>
      <c r="N100" s="207"/>
      <c r="O100" s="207"/>
      <c r="Z100" s="192"/>
      <c r="AI100" s="46"/>
      <c r="AJ100" s="170"/>
      <c r="AK100" s="46"/>
    </row>
    <row r="101" spans="6:37" x14ac:dyDescent="0.2">
      <c r="F101" s="165"/>
      <c r="G101" s="165"/>
      <c r="H101" s="165"/>
      <c r="I101" s="165"/>
      <c r="J101" s="172"/>
      <c r="K101" s="207"/>
      <c r="L101" s="207"/>
      <c r="M101" s="207"/>
      <c r="N101" s="207"/>
      <c r="O101" s="207"/>
      <c r="Z101" s="192"/>
      <c r="AI101" s="46"/>
      <c r="AJ101" s="170"/>
      <c r="AK101" s="46"/>
    </row>
    <row r="102" spans="6:37" x14ac:dyDescent="0.2">
      <c r="F102" s="165"/>
      <c r="G102" s="165"/>
      <c r="H102" s="165"/>
      <c r="I102" s="165"/>
      <c r="J102" s="172"/>
      <c r="K102" s="207"/>
      <c r="L102" s="207"/>
      <c r="M102" s="207"/>
      <c r="N102" s="207"/>
      <c r="O102" s="207"/>
      <c r="Z102" s="192"/>
      <c r="AI102" s="46"/>
      <c r="AJ102" s="170"/>
      <c r="AK102" s="46"/>
    </row>
    <row r="103" spans="6:37" x14ac:dyDescent="0.2">
      <c r="F103" s="165"/>
      <c r="G103" s="165"/>
      <c r="H103" s="165"/>
      <c r="I103" s="165"/>
      <c r="J103" s="172"/>
      <c r="K103" s="207"/>
      <c r="L103" s="207"/>
      <c r="M103" s="207"/>
      <c r="N103" s="207"/>
      <c r="O103" s="207"/>
      <c r="Z103" s="192"/>
      <c r="AI103" s="46"/>
      <c r="AJ103" s="170"/>
      <c r="AK103" s="46"/>
    </row>
    <row r="104" spans="6:37" x14ac:dyDescent="0.2">
      <c r="F104" s="165"/>
      <c r="G104" s="165"/>
      <c r="H104" s="165"/>
      <c r="I104" s="165"/>
      <c r="J104" s="172"/>
      <c r="K104" s="207"/>
      <c r="L104" s="207"/>
      <c r="M104" s="207"/>
      <c r="N104" s="207"/>
      <c r="O104" s="207"/>
      <c r="Z104" s="192"/>
      <c r="AI104" s="46"/>
      <c r="AJ104" s="170"/>
      <c r="AK104" s="46"/>
    </row>
    <row r="105" spans="6:37" x14ac:dyDescent="0.2">
      <c r="F105" s="165"/>
      <c r="G105" s="165"/>
      <c r="H105" s="165"/>
      <c r="I105" s="165"/>
      <c r="J105" s="172"/>
      <c r="K105" s="207"/>
      <c r="L105" s="207"/>
      <c r="M105" s="207"/>
      <c r="N105" s="207"/>
      <c r="O105" s="207"/>
      <c r="Z105" s="192"/>
      <c r="AI105" s="46"/>
      <c r="AJ105" s="170"/>
      <c r="AK105" s="46"/>
    </row>
    <row r="106" spans="6:37" x14ac:dyDescent="0.2">
      <c r="F106" s="165"/>
      <c r="G106" s="165"/>
      <c r="H106" s="165"/>
      <c r="I106" s="165"/>
      <c r="J106" s="172"/>
      <c r="K106" s="207"/>
      <c r="L106" s="207"/>
      <c r="M106" s="207"/>
      <c r="N106" s="207"/>
      <c r="O106" s="207"/>
      <c r="Z106" s="192"/>
      <c r="AI106" s="46"/>
      <c r="AJ106" s="170"/>
      <c r="AK106" s="46"/>
    </row>
    <row r="107" spans="6:37" x14ac:dyDescent="0.2">
      <c r="F107" s="165"/>
      <c r="G107" s="165"/>
      <c r="H107" s="165"/>
      <c r="I107" s="165"/>
      <c r="J107" s="172"/>
      <c r="K107" s="207"/>
      <c r="L107" s="207"/>
      <c r="M107" s="207"/>
      <c r="N107" s="207"/>
      <c r="O107" s="207"/>
      <c r="Z107" s="192"/>
      <c r="AI107" s="46"/>
      <c r="AJ107" s="170"/>
      <c r="AK107" s="46"/>
    </row>
    <row r="108" spans="6:37" x14ac:dyDescent="0.2">
      <c r="F108" s="165"/>
      <c r="G108" s="165"/>
      <c r="H108" s="165"/>
      <c r="I108" s="165"/>
      <c r="J108" s="172"/>
      <c r="K108" s="207"/>
      <c r="L108" s="207"/>
      <c r="M108" s="207"/>
      <c r="N108" s="207"/>
      <c r="O108" s="207"/>
      <c r="Z108" s="192"/>
      <c r="AI108" s="46"/>
      <c r="AJ108" s="170"/>
      <c r="AK108" s="46"/>
    </row>
    <row r="109" spans="6:37" x14ac:dyDescent="0.2">
      <c r="F109" s="165"/>
      <c r="G109" s="165"/>
      <c r="H109" s="165"/>
      <c r="I109" s="165"/>
      <c r="J109" s="172"/>
      <c r="K109" s="207"/>
      <c r="L109" s="207"/>
      <c r="M109" s="207"/>
      <c r="N109" s="207"/>
      <c r="O109" s="207"/>
      <c r="Z109" s="192"/>
      <c r="AI109" s="46"/>
      <c r="AJ109" s="170"/>
      <c r="AK109" s="46"/>
    </row>
    <row r="110" spans="6:37" x14ac:dyDescent="0.2">
      <c r="F110" s="165"/>
      <c r="G110" s="165"/>
      <c r="H110" s="165"/>
      <c r="I110" s="165"/>
      <c r="J110" s="172"/>
      <c r="K110" s="207"/>
      <c r="L110" s="207"/>
      <c r="M110" s="207"/>
      <c r="N110" s="207"/>
      <c r="O110" s="207"/>
      <c r="Z110" s="192"/>
      <c r="AI110" s="46"/>
      <c r="AJ110" s="170"/>
      <c r="AK110" s="46"/>
    </row>
    <row r="111" spans="6:37" x14ac:dyDescent="0.2">
      <c r="F111" s="165"/>
      <c r="G111" s="165"/>
      <c r="H111" s="165"/>
      <c r="I111" s="165"/>
      <c r="J111" s="172"/>
      <c r="K111" s="207"/>
      <c r="L111" s="207"/>
      <c r="M111" s="207"/>
      <c r="N111" s="207"/>
      <c r="O111" s="207"/>
      <c r="Z111" s="192"/>
      <c r="AI111" s="46"/>
      <c r="AJ111" s="170"/>
      <c r="AK111" s="46"/>
    </row>
    <row r="112" spans="6:37" x14ac:dyDescent="0.2">
      <c r="F112" s="165"/>
      <c r="G112" s="165"/>
      <c r="H112" s="165"/>
      <c r="I112" s="165"/>
      <c r="J112" s="172"/>
      <c r="K112" s="207"/>
      <c r="L112" s="207"/>
      <c r="M112" s="207"/>
      <c r="N112" s="207"/>
      <c r="O112" s="207"/>
      <c r="Z112" s="192"/>
      <c r="AI112" s="46"/>
      <c r="AJ112" s="170"/>
      <c r="AK112" s="46"/>
    </row>
    <row r="113" spans="6:37" x14ac:dyDescent="0.2">
      <c r="F113" s="165"/>
      <c r="G113" s="165"/>
      <c r="H113" s="165"/>
      <c r="I113" s="165"/>
      <c r="J113" s="172"/>
      <c r="K113" s="207"/>
      <c r="L113" s="207"/>
      <c r="M113" s="207"/>
      <c r="N113" s="207"/>
      <c r="O113" s="207"/>
      <c r="Z113" s="192"/>
      <c r="AI113" s="46"/>
      <c r="AJ113" s="170"/>
      <c r="AK113" s="46"/>
    </row>
    <row r="114" spans="6:37" x14ac:dyDescent="0.2">
      <c r="F114" s="165"/>
      <c r="G114" s="165"/>
      <c r="H114" s="165"/>
      <c r="I114" s="165"/>
      <c r="J114" s="172"/>
      <c r="K114" s="207"/>
      <c r="L114" s="207"/>
      <c r="M114" s="207"/>
      <c r="N114" s="207"/>
      <c r="O114" s="207"/>
      <c r="Z114" s="192"/>
      <c r="AI114" s="46"/>
      <c r="AJ114" s="170"/>
      <c r="AK114" s="46"/>
    </row>
    <row r="115" spans="6:37" x14ac:dyDescent="0.2">
      <c r="F115" s="165"/>
      <c r="G115" s="165"/>
      <c r="H115" s="165"/>
      <c r="I115" s="165"/>
      <c r="J115" s="172"/>
      <c r="K115" s="207"/>
      <c r="L115" s="207"/>
      <c r="M115" s="207"/>
      <c r="N115" s="207"/>
      <c r="O115" s="207"/>
      <c r="Z115" s="192"/>
      <c r="AI115" s="46"/>
      <c r="AJ115" s="170"/>
      <c r="AK115" s="46"/>
    </row>
    <row r="116" spans="6:37" x14ac:dyDescent="0.2">
      <c r="F116" s="165"/>
      <c r="G116" s="165"/>
      <c r="H116" s="165"/>
      <c r="I116" s="165"/>
      <c r="J116" s="172"/>
      <c r="K116" s="207"/>
      <c r="L116" s="207"/>
      <c r="M116" s="207"/>
      <c r="N116" s="207"/>
      <c r="O116" s="207"/>
      <c r="Z116" s="192"/>
      <c r="AI116" s="46"/>
      <c r="AJ116" s="170"/>
      <c r="AK116" s="46"/>
    </row>
    <row r="117" spans="6:37" x14ac:dyDescent="0.2">
      <c r="F117" s="165"/>
      <c r="G117" s="165"/>
      <c r="H117" s="165"/>
      <c r="I117" s="165"/>
      <c r="J117" s="172"/>
      <c r="K117" s="207"/>
      <c r="L117" s="207"/>
      <c r="M117" s="207"/>
      <c r="N117" s="207"/>
      <c r="O117" s="207"/>
      <c r="Z117" s="192"/>
      <c r="AI117" s="46"/>
      <c r="AJ117" s="170"/>
      <c r="AK117" s="46"/>
    </row>
    <row r="118" spans="6:37" x14ac:dyDescent="0.2">
      <c r="F118" s="165"/>
      <c r="G118" s="165"/>
      <c r="H118" s="165"/>
      <c r="I118" s="165"/>
      <c r="J118" s="172"/>
      <c r="K118" s="207"/>
      <c r="L118" s="207"/>
      <c r="M118" s="207"/>
      <c r="N118" s="207"/>
      <c r="O118" s="207"/>
      <c r="Z118" s="192"/>
      <c r="AI118" s="46"/>
      <c r="AJ118" s="170"/>
      <c r="AK118" s="46"/>
    </row>
    <row r="119" spans="6:37" x14ac:dyDescent="0.2">
      <c r="F119" s="165"/>
      <c r="G119" s="165"/>
      <c r="H119" s="165"/>
      <c r="I119" s="165"/>
      <c r="J119" s="172"/>
      <c r="K119" s="207"/>
      <c r="L119" s="207"/>
      <c r="M119" s="207"/>
      <c r="N119" s="207"/>
      <c r="O119" s="207"/>
      <c r="Z119" s="192"/>
      <c r="AI119" s="46"/>
      <c r="AJ119" s="170"/>
      <c r="AK119" s="46"/>
    </row>
    <row r="120" spans="6:37" x14ac:dyDescent="0.2">
      <c r="F120" s="165"/>
      <c r="G120" s="165"/>
      <c r="H120" s="165"/>
      <c r="I120" s="165"/>
      <c r="J120" s="172"/>
      <c r="K120" s="207"/>
      <c r="L120" s="207"/>
      <c r="M120" s="207"/>
      <c r="N120" s="207"/>
      <c r="O120" s="207"/>
      <c r="Z120" s="192"/>
      <c r="AI120" s="46"/>
      <c r="AJ120" s="170"/>
      <c r="AK120" s="46"/>
    </row>
    <row r="121" spans="6:37" x14ac:dyDescent="0.2">
      <c r="F121" s="165"/>
      <c r="G121" s="165"/>
      <c r="H121" s="165"/>
      <c r="I121" s="165"/>
      <c r="J121" s="172"/>
      <c r="K121" s="207"/>
      <c r="L121" s="207"/>
      <c r="M121" s="207"/>
      <c r="N121" s="207"/>
      <c r="O121" s="207"/>
      <c r="Z121" s="192"/>
      <c r="AI121" s="46"/>
      <c r="AJ121" s="170"/>
      <c r="AK121" s="46"/>
    </row>
    <row r="122" spans="6:37" x14ac:dyDescent="0.2">
      <c r="F122" s="165"/>
      <c r="G122" s="165"/>
      <c r="H122" s="165"/>
      <c r="I122" s="165"/>
      <c r="J122" s="172"/>
      <c r="K122" s="207"/>
      <c r="L122" s="207"/>
      <c r="M122" s="207"/>
      <c r="N122" s="207"/>
      <c r="O122" s="207"/>
      <c r="Z122" s="192"/>
      <c r="AI122" s="46"/>
      <c r="AJ122" s="170"/>
      <c r="AK122" s="46"/>
    </row>
    <row r="123" spans="6:37" x14ac:dyDescent="0.2">
      <c r="F123" s="165"/>
      <c r="G123" s="165"/>
      <c r="H123" s="165"/>
      <c r="I123" s="165"/>
      <c r="J123" s="172"/>
      <c r="K123" s="207"/>
      <c r="L123" s="207"/>
      <c r="M123" s="207"/>
      <c r="N123" s="207"/>
      <c r="O123" s="207"/>
      <c r="Z123" s="192"/>
      <c r="AI123" s="46"/>
      <c r="AJ123" s="170"/>
      <c r="AK123" s="46"/>
    </row>
    <row r="124" spans="6:37" x14ac:dyDescent="0.2">
      <c r="F124" s="165"/>
      <c r="G124" s="165"/>
      <c r="H124" s="165"/>
      <c r="I124" s="165"/>
      <c r="J124" s="172"/>
      <c r="K124" s="207"/>
      <c r="L124" s="207"/>
      <c r="M124" s="207"/>
      <c r="N124" s="207"/>
      <c r="O124" s="207"/>
      <c r="Z124" s="192"/>
      <c r="AI124" s="46"/>
      <c r="AJ124" s="170"/>
      <c r="AK124" s="46"/>
    </row>
    <row r="125" spans="6:37" x14ac:dyDescent="0.2">
      <c r="F125" s="165"/>
      <c r="G125" s="165"/>
      <c r="H125" s="165"/>
      <c r="I125" s="165"/>
      <c r="J125" s="172"/>
      <c r="K125" s="207"/>
      <c r="L125" s="207"/>
      <c r="M125" s="207"/>
      <c r="N125" s="207"/>
      <c r="O125" s="207"/>
      <c r="Z125" s="192"/>
      <c r="AI125" s="46"/>
      <c r="AJ125" s="170"/>
      <c r="AK125" s="46"/>
    </row>
    <row r="126" spans="6:37" x14ac:dyDescent="0.2">
      <c r="F126" s="165"/>
      <c r="G126" s="165"/>
      <c r="H126" s="165"/>
      <c r="I126" s="165"/>
      <c r="J126" s="172"/>
      <c r="K126" s="207"/>
      <c r="L126" s="207"/>
      <c r="M126" s="207"/>
      <c r="N126" s="207"/>
      <c r="O126" s="207"/>
      <c r="Z126" s="192"/>
      <c r="AI126" s="46"/>
      <c r="AJ126" s="170"/>
      <c r="AK126" s="46"/>
    </row>
    <row r="127" spans="6:37" x14ac:dyDescent="0.2">
      <c r="F127" s="165"/>
      <c r="G127" s="165"/>
      <c r="H127" s="165"/>
      <c r="I127" s="165"/>
      <c r="J127" s="172"/>
      <c r="K127" s="207"/>
      <c r="L127" s="207"/>
      <c r="M127" s="207"/>
      <c r="N127" s="207"/>
      <c r="O127" s="207"/>
      <c r="Z127" s="192"/>
      <c r="AI127" s="46"/>
      <c r="AJ127" s="170"/>
      <c r="AK127" s="46"/>
    </row>
    <row r="128" spans="6:37" x14ac:dyDescent="0.2">
      <c r="F128" s="165"/>
      <c r="G128" s="165"/>
      <c r="H128" s="165"/>
      <c r="I128" s="165"/>
      <c r="J128" s="172"/>
      <c r="K128" s="207"/>
      <c r="L128" s="207"/>
      <c r="M128" s="207"/>
      <c r="N128" s="207"/>
      <c r="O128" s="207"/>
      <c r="Z128" s="192"/>
      <c r="AI128" s="46"/>
      <c r="AJ128" s="170"/>
      <c r="AK128" s="46"/>
    </row>
    <row r="129" spans="6:37" x14ac:dyDescent="0.2">
      <c r="F129" s="165"/>
      <c r="G129" s="165"/>
      <c r="H129" s="165"/>
      <c r="I129" s="165"/>
      <c r="J129" s="172"/>
      <c r="K129" s="207"/>
      <c r="L129" s="207"/>
      <c r="M129" s="207"/>
      <c r="N129" s="207"/>
      <c r="O129" s="207"/>
      <c r="Z129" s="192"/>
      <c r="AI129" s="46"/>
      <c r="AJ129" s="170"/>
      <c r="AK129" s="46"/>
    </row>
    <row r="130" spans="6:37" x14ac:dyDescent="0.2">
      <c r="F130" s="165"/>
      <c r="G130" s="165"/>
      <c r="H130" s="165"/>
      <c r="I130" s="165"/>
      <c r="J130" s="172"/>
      <c r="K130" s="207"/>
      <c r="L130" s="207"/>
      <c r="M130" s="207"/>
      <c r="N130" s="207"/>
      <c r="O130" s="207"/>
      <c r="Z130" s="192"/>
      <c r="AI130" s="46"/>
      <c r="AJ130" s="170"/>
      <c r="AK130" s="46"/>
    </row>
    <row r="131" spans="6:37" x14ac:dyDescent="0.2">
      <c r="F131" s="165"/>
      <c r="G131" s="165"/>
      <c r="H131" s="165"/>
      <c r="I131" s="165"/>
      <c r="J131" s="172"/>
      <c r="K131" s="207"/>
      <c r="L131" s="207"/>
      <c r="M131" s="207"/>
      <c r="N131" s="207"/>
      <c r="O131" s="207"/>
      <c r="Z131" s="192"/>
      <c r="AI131" s="46"/>
      <c r="AJ131" s="170"/>
      <c r="AK131" s="46"/>
    </row>
    <row r="132" spans="6:37" x14ac:dyDescent="0.2">
      <c r="F132" s="165"/>
      <c r="G132" s="165"/>
      <c r="H132" s="165"/>
      <c r="I132" s="165"/>
      <c r="J132" s="172"/>
      <c r="K132" s="207"/>
      <c r="L132" s="207"/>
      <c r="M132" s="207"/>
      <c r="N132" s="207"/>
      <c r="O132" s="207"/>
      <c r="Z132" s="192"/>
      <c r="AI132" s="46"/>
      <c r="AJ132" s="170"/>
      <c r="AK132" s="46"/>
    </row>
    <row r="133" spans="6:37" x14ac:dyDescent="0.2">
      <c r="F133" s="165"/>
      <c r="G133" s="165"/>
      <c r="H133" s="165"/>
      <c r="I133" s="165"/>
      <c r="J133" s="172"/>
      <c r="K133" s="207"/>
      <c r="L133" s="207"/>
      <c r="M133" s="207"/>
      <c r="N133" s="207"/>
      <c r="O133" s="207"/>
      <c r="Z133" s="192"/>
      <c r="AI133" s="46"/>
      <c r="AJ133" s="170"/>
      <c r="AK133" s="46"/>
    </row>
    <row r="134" spans="6:37" x14ac:dyDescent="0.2">
      <c r="F134" s="165"/>
      <c r="G134" s="165"/>
      <c r="H134" s="165"/>
      <c r="I134" s="165"/>
      <c r="J134" s="172"/>
      <c r="K134" s="207"/>
      <c r="L134" s="207"/>
      <c r="M134" s="207"/>
      <c r="N134" s="207"/>
      <c r="O134" s="207"/>
      <c r="Z134" s="192"/>
      <c r="AI134" s="46"/>
      <c r="AJ134" s="170"/>
      <c r="AK134" s="46"/>
    </row>
    <row r="135" spans="6:37" x14ac:dyDescent="0.2">
      <c r="F135" s="165"/>
      <c r="G135" s="165"/>
      <c r="H135" s="165"/>
      <c r="I135" s="165"/>
      <c r="J135" s="172"/>
      <c r="K135" s="207"/>
      <c r="L135" s="207"/>
      <c r="M135" s="207"/>
      <c r="N135" s="207"/>
      <c r="O135" s="207"/>
      <c r="Z135" s="192"/>
      <c r="AI135" s="46"/>
      <c r="AJ135" s="170"/>
      <c r="AK135" s="46"/>
    </row>
    <row r="136" spans="6:37" x14ac:dyDescent="0.2">
      <c r="F136" s="165"/>
      <c r="G136" s="165"/>
      <c r="H136" s="165"/>
      <c r="I136" s="165"/>
      <c r="J136" s="172"/>
      <c r="K136" s="207"/>
      <c r="L136" s="207"/>
      <c r="M136" s="207"/>
      <c r="N136" s="207"/>
      <c r="O136" s="207"/>
      <c r="Z136" s="192"/>
      <c r="AI136" s="46"/>
      <c r="AJ136" s="170"/>
      <c r="AK136" s="46"/>
    </row>
    <row r="137" spans="6:37" x14ac:dyDescent="0.2">
      <c r="F137" s="165"/>
      <c r="G137" s="165"/>
      <c r="H137" s="165"/>
      <c r="I137" s="165"/>
      <c r="J137" s="172"/>
      <c r="K137" s="207"/>
      <c r="L137" s="207"/>
      <c r="M137" s="207"/>
      <c r="N137" s="207"/>
      <c r="O137" s="207"/>
      <c r="Z137" s="192"/>
      <c r="AI137" s="46"/>
      <c r="AJ137" s="170"/>
      <c r="AK137" s="46"/>
    </row>
    <row r="138" spans="6:37" x14ac:dyDescent="0.2">
      <c r="F138" s="165"/>
      <c r="G138" s="165"/>
      <c r="H138" s="165"/>
      <c r="I138" s="165"/>
      <c r="J138" s="172"/>
      <c r="K138" s="207"/>
      <c r="L138" s="207"/>
      <c r="M138" s="207"/>
      <c r="N138" s="207"/>
      <c r="O138" s="207"/>
      <c r="Z138" s="192"/>
      <c r="AI138" s="46"/>
      <c r="AJ138" s="170"/>
      <c r="AK138" s="46"/>
    </row>
    <row r="139" spans="6:37" x14ac:dyDescent="0.2">
      <c r="F139" s="165"/>
      <c r="G139" s="165"/>
      <c r="H139" s="165"/>
      <c r="I139" s="165"/>
      <c r="J139" s="172"/>
      <c r="K139" s="207"/>
      <c r="L139" s="207"/>
      <c r="M139" s="207"/>
      <c r="N139" s="207"/>
      <c r="O139" s="207"/>
      <c r="Z139" s="192"/>
      <c r="AI139" s="46"/>
      <c r="AJ139" s="170"/>
      <c r="AK139" s="46"/>
    </row>
    <row r="140" spans="6:37" x14ac:dyDescent="0.2">
      <c r="F140" s="165"/>
      <c r="G140" s="165"/>
      <c r="H140" s="165"/>
      <c r="I140" s="165"/>
      <c r="J140" s="172"/>
      <c r="K140" s="207"/>
      <c r="L140" s="207"/>
      <c r="M140" s="207"/>
      <c r="N140" s="207"/>
      <c r="O140" s="207"/>
      <c r="Z140" s="192"/>
      <c r="AI140" s="46"/>
      <c r="AJ140" s="170"/>
      <c r="AK140" s="46"/>
    </row>
    <row r="141" spans="6:37" x14ac:dyDescent="0.2">
      <c r="F141" s="165"/>
      <c r="G141" s="165"/>
      <c r="H141" s="165"/>
      <c r="I141" s="165"/>
      <c r="J141" s="172"/>
      <c r="K141" s="207"/>
      <c r="L141" s="207"/>
      <c r="M141" s="207"/>
      <c r="N141" s="207"/>
      <c r="O141" s="207"/>
      <c r="Z141" s="192"/>
      <c r="AI141" s="46"/>
      <c r="AJ141" s="170"/>
      <c r="AK141" s="46"/>
    </row>
    <row r="142" spans="6:37" x14ac:dyDescent="0.2">
      <c r="F142" s="165"/>
      <c r="G142" s="165"/>
      <c r="H142" s="165"/>
      <c r="I142" s="165"/>
      <c r="J142" s="172"/>
      <c r="K142" s="207"/>
      <c r="L142" s="207"/>
      <c r="M142" s="207"/>
      <c r="N142" s="207"/>
      <c r="O142" s="207"/>
      <c r="Z142" s="192"/>
      <c r="AI142" s="46"/>
      <c r="AJ142" s="170"/>
      <c r="AK142" s="46"/>
    </row>
    <row r="143" spans="6:37" x14ac:dyDescent="0.2">
      <c r="F143" s="165"/>
      <c r="G143" s="165"/>
      <c r="H143" s="165"/>
      <c r="I143" s="165"/>
      <c r="J143" s="172"/>
      <c r="K143" s="207"/>
      <c r="L143" s="207"/>
      <c r="M143" s="207"/>
      <c r="N143" s="207"/>
      <c r="O143" s="207"/>
      <c r="Z143" s="192"/>
      <c r="AI143" s="46"/>
      <c r="AJ143" s="170"/>
      <c r="AK143" s="46"/>
    </row>
    <row r="144" spans="6:37" x14ac:dyDescent="0.2">
      <c r="F144" s="165"/>
      <c r="G144" s="165"/>
      <c r="H144" s="165"/>
      <c r="I144" s="165"/>
      <c r="J144" s="172"/>
      <c r="K144" s="207"/>
      <c r="L144" s="207"/>
      <c r="M144" s="207"/>
      <c r="N144" s="207"/>
      <c r="O144" s="207"/>
      <c r="Z144" s="192"/>
      <c r="AI144" s="46"/>
      <c r="AJ144" s="170"/>
      <c r="AK144" s="46"/>
    </row>
    <row r="145" spans="6:37" x14ac:dyDescent="0.2">
      <c r="F145" s="165"/>
      <c r="G145" s="165"/>
      <c r="H145" s="165"/>
      <c r="I145" s="165"/>
      <c r="J145" s="172"/>
      <c r="K145" s="207"/>
      <c r="L145" s="207"/>
      <c r="M145" s="207"/>
      <c r="N145" s="207"/>
      <c r="O145" s="207"/>
      <c r="Z145" s="192"/>
      <c r="AI145" s="46"/>
      <c r="AJ145" s="170"/>
      <c r="AK145" s="46"/>
    </row>
    <row r="146" spans="6:37" x14ac:dyDescent="0.2">
      <c r="F146" s="165"/>
      <c r="G146" s="165"/>
      <c r="H146" s="165"/>
      <c r="I146" s="165"/>
      <c r="J146" s="172"/>
      <c r="K146" s="207"/>
      <c r="L146" s="207"/>
      <c r="M146" s="207"/>
      <c r="N146" s="207"/>
      <c r="O146" s="207"/>
      <c r="Z146" s="192"/>
      <c r="AI146" s="46"/>
      <c r="AJ146" s="170"/>
      <c r="AK146" s="46"/>
    </row>
    <row r="147" spans="6:37" x14ac:dyDescent="0.2">
      <c r="F147" s="165"/>
      <c r="G147" s="165"/>
      <c r="H147" s="165"/>
      <c r="I147" s="165"/>
      <c r="J147" s="172"/>
      <c r="K147" s="207"/>
      <c r="L147" s="207"/>
      <c r="M147" s="207"/>
      <c r="N147" s="207"/>
      <c r="O147" s="207"/>
      <c r="Z147" s="192"/>
      <c r="AI147" s="46"/>
      <c r="AJ147" s="170"/>
      <c r="AK147" s="46"/>
    </row>
    <row r="148" spans="6:37" x14ac:dyDescent="0.2">
      <c r="F148" s="165"/>
      <c r="G148" s="165"/>
      <c r="H148" s="165"/>
      <c r="I148" s="165"/>
      <c r="J148" s="172"/>
      <c r="K148" s="207"/>
      <c r="L148" s="207"/>
      <c r="M148" s="207"/>
      <c r="N148" s="207"/>
      <c r="O148" s="207"/>
      <c r="Z148" s="192"/>
      <c r="AI148" s="46"/>
      <c r="AJ148" s="170"/>
      <c r="AK148" s="46"/>
    </row>
    <row r="149" spans="6:37" x14ac:dyDescent="0.2">
      <c r="F149" s="165"/>
      <c r="G149" s="165"/>
      <c r="H149" s="165"/>
      <c r="I149" s="165"/>
      <c r="J149" s="172"/>
      <c r="K149" s="207"/>
      <c r="L149" s="207"/>
      <c r="M149" s="207"/>
      <c r="N149" s="207"/>
      <c r="O149" s="207"/>
      <c r="Z149" s="192"/>
      <c r="AI149" s="46"/>
      <c r="AJ149" s="170"/>
      <c r="AK149" s="46"/>
    </row>
    <row r="150" spans="6:37" x14ac:dyDescent="0.2">
      <c r="F150" s="165"/>
      <c r="G150" s="165"/>
      <c r="H150" s="165"/>
      <c r="I150" s="165"/>
      <c r="J150" s="172"/>
      <c r="K150" s="207"/>
      <c r="L150" s="207"/>
      <c r="M150" s="207"/>
      <c r="N150" s="207"/>
      <c r="O150" s="207"/>
      <c r="Z150" s="192"/>
      <c r="AI150" s="46"/>
      <c r="AJ150" s="170"/>
      <c r="AK150" s="46"/>
    </row>
    <row r="151" spans="6:37" x14ac:dyDescent="0.2">
      <c r="F151" s="165"/>
      <c r="G151" s="165"/>
      <c r="H151" s="165"/>
      <c r="I151" s="165"/>
      <c r="J151" s="172"/>
      <c r="K151" s="207"/>
      <c r="L151" s="207"/>
      <c r="M151" s="207"/>
      <c r="N151" s="207"/>
      <c r="O151" s="207"/>
      <c r="Z151" s="192"/>
      <c r="AI151" s="46"/>
      <c r="AJ151" s="170"/>
      <c r="AK151" s="46"/>
    </row>
    <row r="152" spans="6:37" x14ac:dyDescent="0.2">
      <c r="F152" s="165"/>
      <c r="G152" s="165"/>
      <c r="H152" s="165"/>
      <c r="I152" s="165"/>
      <c r="J152" s="172"/>
      <c r="K152" s="207"/>
      <c r="L152" s="207"/>
      <c r="M152" s="207"/>
      <c r="N152" s="207"/>
      <c r="O152" s="207"/>
      <c r="Z152" s="192"/>
      <c r="AI152" s="46"/>
      <c r="AJ152" s="170"/>
      <c r="AK152" s="46"/>
    </row>
    <row r="153" spans="6:37" x14ac:dyDescent="0.2">
      <c r="F153" s="165"/>
      <c r="G153" s="165"/>
      <c r="H153" s="165"/>
      <c r="I153" s="165"/>
      <c r="J153" s="172"/>
      <c r="K153" s="207"/>
      <c r="L153" s="207"/>
      <c r="M153" s="207"/>
      <c r="N153" s="207"/>
      <c r="O153" s="207"/>
      <c r="Z153" s="192"/>
      <c r="AI153" s="46"/>
      <c r="AJ153" s="170"/>
      <c r="AK153" s="46"/>
    </row>
    <row r="154" spans="6:37" x14ac:dyDescent="0.2">
      <c r="F154" s="165"/>
      <c r="G154" s="165"/>
      <c r="H154" s="165"/>
      <c r="I154" s="165"/>
      <c r="J154" s="172"/>
      <c r="K154" s="207"/>
      <c r="L154" s="207"/>
      <c r="M154" s="207"/>
      <c r="N154" s="207"/>
      <c r="O154" s="207"/>
      <c r="Z154" s="192"/>
      <c r="AI154" s="46"/>
      <c r="AJ154" s="170"/>
      <c r="AK154" s="46"/>
    </row>
    <row r="155" spans="6:37" x14ac:dyDescent="0.2">
      <c r="F155" s="165"/>
      <c r="G155" s="165"/>
      <c r="H155" s="165"/>
      <c r="I155" s="165"/>
      <c r="J155" s="172"/>
      <c r="K155" s="207"/>
      <c r="L155" s="207"/>
      <c r="M155" s="207"/>
      <c r="N155" s="207"/>
      <c r="O155" s="207"/>
      <c r="Z155" s="192"/>
      <c r="AI155" s="46"/>
      <c r="AJ155" s="170"/>
      <c r="AK155" s="46"/>
    </row>
    <row r="156" spans="6:37" x14ac:dyDescent="0.2">
      <c r="F156" s="165"/>
      <c r="G156" s="165"/>
      <c r="H156" s="165"/>
      <c r="I156" s="165"/>
      <c r="J156" s="172"/>
      <c r="K156" s="207"/>
      <c r="L156" s="207"/>
      <c r="M156" s="207"/>
      <c r="N156" s="207"/>
      <c r="O156" s="207"/>
      <c r="Z156" s="192"/>
      <c r="AI156" s="46"/>
      <c r="AJ156" s="170"/>
      <c r="AK156" s="46"/>
    </row>
    <row r="157" spans="6:37" x14ac:dyDescent="0.2">
      <c r="F157" s="165"/>
      <c r="G157" s="165"/>
      <c r="H157" s="165"/>
      <c r="I157" s="165"/>
      <c r="J157" s="172"/>
      <c r="K157" s="207"/>
      <c r="L157" s="207"/>
      <c r="M157" s="207"/>
      <c r="N157" s="207"/>
      <c r="O157" s="207"/>
      <c r="Z157" s="192"/>
      <c r="AI157" s="46"/>
      <c r="AJ157" s="170"/>
      <c r="AK157" s="46"/>
    </row>
    <row r="158" spans="6:37" x14ac:dyDescent="0.2">
      <c r="F158" s="165"/>
      <c r="G158" s="165"/>
      <c r="H158" s="165"/>
      <c r="I158" s="165"/>
      <c r="J158" s="172"/>
      <c r="K158" s="207"/>
      <c r="L158" s="207"/>
      <c r="M158" s="207"/>
      <c r="N158" s="207"/>
      <c r="O158" s="207"/>
      <c r="Z158" s="192"/>
      <c r="AI158" s="46"/>
      <c r="AJ158" s="170"/>
      <c r="AK158" s="46"/>
    </row>
    <row r="159" spans="6:37" x14ac:dyDescent="0.2">
      <c r="F159" s="165"/>
      <c r="G159" s="165"/>
      <c r="H159" s="165"/>
      <c r="I159" s="165"/>
      <c r="J159" s="172"/>
      <c r="K159" s="207"/>
      <c r="L159" s="207"/>
      <c r="M159" s="207"/>
      <c r="N159" s="207"/>
      <c r="O159" s="207"/>
      <c r="Z159" s="192"/>
      <c r="AI159" s="46"/>
      <c r="AJ159" s="170"/>
      <c r="AK159" s="46"/>
    </row>
    <row r="160" spans="6:37" x14ac:dyDescent="0.2">
      <c r="F160" s="165"/>
      <c r="G160" s="165"/>
      <c r="H160" s="165"/>
      <c r="I160" s="165"/>
      <c r="J160" s="172"/>
      <c r="K160" s="207"/>
      <c r="L160" s="207"/>
      <c r="M160" s="207"/>
      <c r="N160" s="207"/>
      <c r="O160" s="207"/>
      <c r="Z160" s="192"/>
      <c r="AI160" s="46"/>
      <c r="AJ160" s="170"/>
      <c r="AK160" s="46"/>
    </row>
    <row r="161" spans="6:37" x14ac:dyDescent="0.2">
      <c r="F161" s="165"/>
      <c r="G161" s="165"/>
      <c r="H161" s="165"/>
      <c r="I161" s="165"/>
      <c r="J161" s="172"/>
      <c r="K161" s="207"/>
      <c r="L161" s="207"/>
      <c r="M161" s="207"/>
      <c r="N161" s="207"/>
      <c r="O161" s="207"/>
      <c r="Z161" s="192"/>
      <c r="AI161" s="46"/>
      <c r="AJ161" s="170"/>
      <c r="AK161" s="46"/>
    </row>
    <row r="162" spans="6:37" x14ac:dyDescent="0.2">
      <c r="F162" s="165"/>
      <c r="G162" s="165"/>
      <c r="H162" s="165"/>
      <c r="I162" s="165"/>
      <c r="J162" s="172"/>
      <c r="K162" s="207"/>
      <c r="L162" s="207"/>
      <c r="M162" s="207"/>
      <c r="N162" s="207"/>
      <c r="O162" s="207"/>
      <c r="Z162" s="192"/>
      <c r="AI162" s="46"/>
      <c r="AJ162" s="170"/>
      <c r="AK162" s="46"/>
    </row>
    <row r="163" spans="6:37" x14ac:dyDescent="0.2">
      <c r="F163" s="165"/>
      <c r="G163" s="165"/>
      <c r="H163" s="165"/>
      <c r="I163" s="165"/>
      <c r="J163" s="172"/>
      <c r="K163" s="207"/>
      <c r="L163" s="207"/>
      <c r="M163" s="207"/>
      <c r="N163" s="207"/>
      <c r="O163" s="207"/>
      <c r="Z163" s="192"/>
      <c r="AI163" s="46"/>
      <c r="AJ163" s="170"/>
      <c r="AK163" s="46"/>
    </row>
    <row r="164" spans="6:37" x14ac:dyDescent="0.2">
      <c r="F164" s="165"/>
      <c r="G164" s="165"/>
      <c r="H164" s="165"/>
      <c r="I164" s="165"/>
      <c r="J164" s="172"/>
      <c r="K164" s="207"/>
      <c r="L164" s="207"/>
      <c r="M164" s="207"/>
      <c r="N164" s="207"/>
      <c r="O164" s="207"/>
      <c r="Z164" s="192"/>
      <c r="AI164" s="46"/>
      <c r="AJ164" s="170"/>
      <c r="AK164" s="46"/>
    </row>
    <row r="165" spans="6:37" x14ac:dyDescent="0.2">
      <c r="F165" s="165"/>
      <c r="G165" s="165"/>
      <c r="H165" s="165"/>
      <c r="I165" s="165"/>
      <c r="J165" s="172"/>
      <c r="K165" s="207"/>
      <c r="L165" s="207"/>
      <c r="M165" s="207"/>
      <c r="N165" s="207"/>
      <c r="O165" s="207"/>
      <c r="Z165" s="192"/>
      <c r="AI165" s="46"/>
      <c r="AJ165" s="170"/>
      <c r="AK165" s="46"/>
    </row>
    <row r="166" spans="6:37" x14ac:dyDescent="0.2">
      <c r="F166" s="165"/>
      <c r="G166" s="165"/>
      <c r="H166" s="165"/>
      <c r="I166" s="165"/>
      <c r="J166" s="172"/>
      <c r="K166" s="207"/>
      <c r="L166" s="207"/>
      <c r="M166" s="207"/>
      <c r="N166" s="207"/>
      <c r="O166" s="207"/>
      <c r="Z166" s="192"/>
      <c r="AI166" s="46"/>
      <c r="AJ166" s="170"/>
      <c r="AK166" s="46"/>
    </row>
    <row r="167" spans="6:37" x14ac:dyDescent="0.2">
      <c r="F167" s="165"/>
      <c r="G167" s="165"/>
      <c r="H167" s="165"/>
      <c r="I167" s="165"/>
      <c r="J167" s="172"/>
      <c r="K167" s="207"/>
      <c r="L167" s="207"/>
      <c r="M167" s="207"/>
      <c r="N167" s="207"/>
      <c r="O167" s="207"/>
      <c r="Z167" s="192"/>
      <c r="AI167" s="46"/>
      <c r="AJ167" s="170"/>
      <c r="AK167" s="46"/>
    </row>
    <row r="168" spans="6:37" x14ac:dyDescent="0.2">
      <c r="F168" s="165"/>
      <c r="G168" s="165"/>
      <c r="H168" s="165"/>
      <c r="I168" s="165"/>
      <c r="J168" s="172"/>
      <c r="K168" s="207"/>
      <c r="L168" s="207"/>
      <c r="M168" s="207"/>
      <c r="N168" s="207"/>
      <c r="O168" s="207"/>
      <c r="Z168" s="192"/>
      <c r="AI168" s="46"/>
      <c r="AJ168" s="170"/>
      <c r="AK168" s="46"/>
    </row>
    <row r="169" spans="6:37" x14ac:dyDescent="0.2">
      <c r="F169" s="165"/>
      <c r="G169" s="165"/>
      <c r="H169" s="165"/>
      <c r="I169" s="165"/>
      <c r="J169" s="172"/>
      <c r="K169" s="207"/>
      <c r="L169" s="207"/>
      <c r="M169" s="207"/>
      <c r="N169" s="207"/>
      <c r="O169" s="207"/>
      <c r="Z169" s="192"/>
      <c r="AI169" s="46"/>
      <c r="AJ169" s="170"/>
      <c r="AK169" s="46"/>
    </row>
    <row r="170" spans="6:37" x14ac:dyDescent="0.2">
      <c r="F170" s="165"/>
      <c r="G170" s="165"/>
      <c r="H170" s="165"/>
      <c r="I170" s="165"/>
      <c r="J170" s="172"/>
      <c r="K170" s="207"/>
      <c r="L170" s="207"/>
      <c r="M170" s="207"/>
      <c r="N170" s="207"/>
      <c r="O170" s="207"/>
      <c r="Z170" s="192"/>
      <c r="AI170" s="46"/>
      <c r="AJ170" s="170"/>
      <c r="AK170" s="46"/>
    </row>
    <row r="171" spans="6:37" x14ac:dyDescent="0.2">
      <c r="F171" s="165"/>
      <c r="G171" s="165"/>
      <c r="H171" s="165"/>
      <c r="I171" s="165"/>
      <c r="J171" s="172"/>
      <c r="K171" s="207"/>
      <c r="L171" s="207"/>
      <c r="M171" s="207"/>
      <c r="N171" s="207"/>
      <c r="O171" s="207"/>
      <c r="Z171" s="192"/>
      <c r="AI171" s="46"/>
      <c r="AJ171" s="170"/>
      <c r="AK171" s="46"/>
    </row>
    <row r="172" spans="6:37" x14ac:dyDescent="0.2">
      <c r="F172" s="165"/>
      <c r="G172" s="165"/>
      <c r="H172" s="165"/>
      <c r="I172" s="165"/>
      <c r="J172" s="172"/>
      <c r="K172" s="207"/>
      <c r="L172" s="207"/>
      <c r="M172" s="207"/>
      <c r="N172" s="207"/>
      <c r="O172" s="207"/>
      <c r="Z172" s="192"/>
      <c r="AI172" s="46"/>
      <c r="AJ172" s="170"/>
      <c r="AK172" s="46"/>
    </row>
    <row r="173" spans="6:37" x14ac:dyDescent="0.2">
      <c r="F173" s="165"/>
      <c r="G173" s="165"/>
      <c r="H173" s="165"/>
      <c r="I173" s="165"/>
      <c r="J173" s="172"/>
      <c r="K173" s="207"/>
      <c r="L173" s="207"/>
      <c r="M173" s="207"/>
      <c r="N173" s="207"/>
      <c r="O173" s="207"/>
      <c r="Z173" s="192"/>
      <c r="AI173" s="46"/>
      <c r="AJ173" s="170"/>
      <c r="AK173" s="46"/>
    </row>
    <row r="174" spans="6:37" x14ac:dyDescent="0.2">
      <c r="F174" s="165"/>
      <c r="G174" s="165"/>
      <c r="H174" s="165"/>
      <c r="I174" s="165"/>
      <c r="J174" s="172"/>
      <c r="K174" s="207"/>
      <c r="L174" s="207"/>
      <c r="M174" s="207"/>
      <c r="N174" s="207"/>
      <c r="O174" s="207"/>
      <c r="Z174" s="192"/>
      <c r="AI174" s="46"/>
      <c r="AJ174" s="170"/>
      <c r="AK174" s="46"/>
    </row>
    <row r="175" spans="6:37" x14ac:dyDescent="0.2">
      <c r="F175" s="165"/>
      <c r="G175" s="165"/>
      <c r="H175" s="165"/>
      <c r="I175" s="165"/>
      <c r="J175" s="172"/>
      <c r="K175" s="207"/>
      <c r="L175" s="207"/>
      <c r="M175" s="207"/>
      <c r="N175" s="207"/>
      <c r="O175" s="207"/>
      <c r="Z175" s="192"/>
      <c r="AI175" s="46"/>
      <c r="AJ175" s="170"/>
      <c r="AK175" s="46"/>
    </row>
    <row r="176" spans="6:37" x14ac:dyDescent="0.2">
      <c r="F176" s="165"/>
      <c r="G176" s="165"/>
      <c r="H176" s="165"/>
      <c r="I176" s="165"/>
      <c r="J176" s="172"/>
      <c r="K176" s="207"/>
      <c r="L176" s="207"/>
      <c r="M176" s="207"/>
      <c r="N176" s="207"/>
      <c r="O176" s="207"/>
      <c r="Z176" s="192"/>
      <c r="AI176" s="46"/>
      <c r="AJ176" s="170"/>
      <c r="AK176" s="46"/>
    </row>
    <row r="177" spans="6:37" x14ac:dyDescent="0.2">
      <c r="F177" s="165"/>
      <c r="G177" s="165"/>
      <c r="H177" s="165"/>
      <c r="I177" s="165"/>
      <c r="J177" s="172"/>
      <c r="K177" s="207"/>
      <c r="L177" s="207"/>
      <c r="M177" s="207"/>
      <c r="N177" s="207"/>
      <c r="O177" s="207"/>
      <c r="Z177" s="192"/>
      <c r="AI177" s="46"/>
      <c r="AJ177" s="170"/>
      <c r="AK177" s="46"/>
    </row>
    <row r="178" spans="6:37" x14ac:dyDescent="0.2">
      <c r="F178" s="165"/>
      <c r="G178" s="165"/>
      <c r="H178" s="165"/>
      <c r="I178" s="165"/>
      <c r="J178" s="172"/>
      <c r="K178" s="207"/>
      <c r="L178" s="207"/>
      <c r="M178" s="207"/>
      <c r="N178" s="207"/>
      <c r="O178" s="207"/>
      <c r="Z178" s="192"/>
      <c r="AI178" s="46"/>
      <c r="AJ178" s="170"/>
      <c r="AK178" s="46"/>
    </row>
    <row r="179" spans="6:37" x14ac:dyDescent="0.2">
      <c r="F179" s="165"/>
      <c r="G179" s="165"/>
      <c r="H179" s="165"/>
      <c r="I179" s="165"/>
      <c r="J179" s="172"/>
      <c r="K179" s="207"/>
      <c r="L179" s="207"/>
      <c r="M179" s="207"/>
      <c r="N179" s="207"/>
      <c r="O179" s="207"/>
      <c r="Z179" s="192"/>
      <c r="AI179" s="46"/>
      <c r="AJ179" s="170"/>
      <c r="AK179" s="46"/>
    </row>
    <row r="180" spans="6:37" x14ac:dyDescent="0.2">
      <c r="F180" s="165"/>
      <c r="G180" s="165"/>
      <c r="H180" s="165"/>
      <c r="I180" s="165"/>
      <c r="J180" s="172"/>
      <c r="K180" s="207"/>
      <c r="L180" s="207"/>
      <c r="M180" s="207"/>
      <c r="N180" s="207"/>
      <c r="O180" s="207"/>
      <c r="Z180" s="192"/>
      <c r="AI180" s="46"/>
      <c r="AJ180" s="170"/>
      <c r="AK180" s="46"/>
    </row>
    <row r="181" spans="6:37" x14ac:dyDescent="0.2">
      <c r="F181" s="165"/>
      <c r="G181" s="165"/>
      <c r="H181" s="165"/>
      <c r="I181" s="165"/>
      <c r="J181" s="172"/>
      <c r="K181" s="207"/>
      <c r="L181" s="207"/>
      <c r="M181" s="207"/>
      <c r="N181" s="207"/>
      <c r="O181" s="207"/>
      <c r="Z181" s="192"/>
      <c r="AI181" s="46"/>
      <c r="AJ181" s="170"/>
      <c r="AK181" s="46"/>
    </row>
    <row r="182" spans="6:37" x14ac:dyDescent="0.2">
      <c r="F182" s="165"/>
      <c r="G182" s="165"/>
      <c r="H182" s="165"/>
      <c r="I182" s="165"/>
      <c r="J182" s="172"/>
      <c r="K182" s="207"/>
      <c r="L182" s="207"/>
      <c r="M182" s="207"/>
      <c r="N182" s="207"/>
      <c r="O182" s="207"/>
      <c r="Z182" s="192"/>
      <c r="AI182" s="46"/>
      <c r="AJ182" s="170"/>
      <c r="AK182" s="46"/>
    </row>
    <row r="183" spans="6:37" x14ac:dyDescent="0.2">
      <c r="F183" s="165"/>
      <c r="G183" s="165"/>
      <c r="H183" s="165"/>
      <c r="I183" s="165"/>
      <c r="J183" s="172"/>
      <c r="K183" s="207"/>
      <c r="L183" s="207"/>
      <c r="M183" s="207"/>
      <c r="N183" s="207"/>
      <c r="O183" s="207"/>
      <c r="Z183" s="192"/>
      <c r="AI183" s="46"/>
      <c r="AJ183" s="170"/>
      <c r="AK183" s="46"/>
    </row>
    <row r="184" spans="6:37" x14ac:dyDescent="0.2">
      <c r="F184" s="165"/>
      <c r="G184" s="165"/>
      <c r="H184" s="165"/>
      <c r="I184" s="165"/>
      <c r="J184" s="172"/>
      <c r="K184" s="207"/>
      <c r="L184" s="207"/>
      <c r="M184" s="207"/>
      <c r="N184" s="207"/>
      <c r="O184" s="207"/>
      <c r="Z184" s="192"/>
      <c r="AI184" s="46"/>
      <c r="AJ184" s="170"/>
      <c r="AK184" s="46"/>
    </row>
    <row r="185" spans="6:37" x14ac:dyDescent="0.2">
      <c r="F185" s="165"/>
      <c r="G185" s="165"/>
      <c r="H185" s="165"/>
      <c r="I185" s="165"/>
      <c r="J185" s="172"/>
      <c r="K185" s="207"/>
      <c r="L185" s="207"/>
      <c r="M185" s="207"/>
      <c r="N185" s="207"/>
      <c r="O185" s="207"/>
      <c r="Z185" s="192"/>
      <c r="AI185" s="46"/>
      <c r="AJ185" s="170"/>
      <c r="AK185" s="46"/>
    </row>
    <row r="186" spans="6:37" x14ac:dyDescent="0.2">
      <c r="F186" s="165"/>
      <c r="G186" s="165"/>
      <c r="H186" s="165"/>
      <c r="I186" s="165"/>
      <c r="J186" s="172"/>
      <c r="K186" s="207"/>
      <c r="L186" s="207"/>
      <c r="M186" s="207"/>
      <c r="N186" s="207"/>
      <c r="O186" s="207"/>
      <c r="Z186" s="192"/>
      <c r="AI186" s="46"/>
      <c r="AJ186" s="170"/>
      <c r="AK186" s="46"/>
    </row>
    <row r="187" spans="6:37" x14ac:dyDescent="0.2">
      <c r="F187" s="165"/>
      <c r="G187" s="165"/>
      <c r="H187" s="165"/>
      <c r="I187" s="165"/>
      <c r="J187" s="172"/>
      <c r="K187" s="207"/>
      <c r="L187" s="207"/>
      <c r="M187" s="207"/>
      <c r="N187" s="207"/>
      <c r="O187" s="207"/>
      <c r="Z187" s="192"/>
      <c r="AI187" s="46"/>
      <c r="AJ187" s="170"/>
      <c r="AK187" s="46"/>
    </row>
    <row r="188" spans="6:37" x14ac:dyDescent="0.2">
      <c r="F188" s="165"/>
      <c r="G188" s="165"/>
      <c r="H188" s="165"/>
      <c r="I188" s="165"/>
      <c r="J188" s="172"/>
      <c r="K188" s="207"/>
      <c r="L188" s="207"/>
      <c r="M188" s="207"/>
      <c r="N188" s="207"/>
      <c r="O188" s="207"/>
      <c r="Z188" s="192"/>
      <c r="AI188" s="46"/>
      <c r="AJ188" s="170"/>
      <c r="AK188" s="46"/>
    </row>
    <row r="189" spans="6:37" x14ac:dyDescent="0.2">
      <c r="F189" s="165"/>
      <c r="G189" s="165"/>
      <c r="H189" s="165"/>
      <c r="I189" s="165"/>
      <c r="J189" s="172"/>
      <c r="K189" s="207"/>
      <c r="L189" s="207"/>
      <c r="M189" s="207"/>
      <c r="N189" s="207"/>
      <c r="O189" s="207"/>
      <c r="Z189" s="192"/>
      <c r="AI189" s="46"/>
      <c r="AJ189" s="170"/>
      <c r="AK189" s="46"/>
    </row>
    <row r="190" spans="6:37" x14ac:dyDescent="0.2">
      <c r="F190" s="165"/>
      <c r="G190" s="165"/>
      <c r="H190" s="165"/>
      <c r="I190" s="165"/>
      <c r="J190" s="172"/>
      <c r="K190" s="207"/>
      <c r="L190" s="207"/>
      <c r="M190" s="207"/>
      <c r="N190" s="207"/>
      <c r="O190" s="207"/>
      <c r="Z190" s="192"/>
      <c r="AI190" s="46"/>
      <c r="AJ190" s="170"/>
      <c r="AK190" s="46"/>
    </row>
    <row r="191" spans="6:37" x14ac:dyDescent="0.2">
      <c r="F191" s="165"/>
      <c r="G191" s="165"/>
      <c r="H191" s="165"/>
      <c r="I191" s="165"/>
      <c r="J191" s="172"/>
      <c r="K191" s="207"/>
      <c r="L191" s="207"/>
      <c r="M191" s="207"/>
      <c r="N191" s="207"/>
      <c r="O191" s="207"/>
      <c r="Z191" s="192"/>
      <c r="AI191" s="46"/>
      <c r="AJ191" s="170"/>
      <c r="AK191" s="46"/>
    </row>
    <row r="192" spans="6:37" x14ac:dyDescent="0.2">
      <c r="F192" s="165"/>
      <c r="G192" s="165"/>
      <c r="H192" s="165"/>
      <c r="I192" s="165"/>
      <c r="J192" s="172"/>
      <c r="K192" s="207"/>
      <c r="L192" s="207"/>
      <c r="M192" s="207"/>
      <c r="N192" s="207"/>
      <c r="O192" s="207"/>
      <c r="Z192" s="192"/>
      <c r="AI192" s="46"/>
      <c r="AJ192" s="170"/>
      <c r="AK192" s="46"/>
    </row>
    <row r="193" spans="6:37" x14ac:dyDescent="0.2">
      <c r="F193" s="165"/>
      <c r="G193" s="165"/>
      <c r="H193" s="165"/>
      <c r="I193" s="165"/>
      <c r="J193" s="172"/>
      <c r="K193" s="207"/>
      <c r="L193" s="207"/>
      <c r="M193" s="207"/>
      <c r="N193" s="207"/>
      <c r="O193" s="207"/>
      <c r="Z193" s="192"/>
      <c r="AI193" s="46"/>
      <c r="AJ193" s="170"/>
      <c r="AK193" s="46"/>
    </row>
    <row r="194" spans="6:37" x14ac:dyDescent="0.2">
      <c r="F194" s="165"/>
      <c r="G194" s="165"/>
      <c r="H194" s="165"/>
      <c r="I194" s="165"/>
      <c r="J194" s="172"/>
      <c r="K194" s="207"/>
      <c r="L194" s="207"/>
      <c r="M194" s="207"/>
      <c r="N194" s="207"/>
      <c r="O194" s="207"/>
      <c r="Z194" s="192"/>
      <c r="AI194" s="46"/>
      <c r="AJ194" s="170"/>
      <c r="AK194" s="46"/>
    </row>
    <row r="195" spans="6:37" x14ac:dyDescent="0.2">
      <c r="F195" s="165"/>
      <c r="G195" s="165"/>
      <c r="H195" s="165"/>
      <c r="I195" s="165"/>
      <c r="J195" s="172"/>
      <c r="K195" s="207"/>
      <c r="L195" s="207"/>
      <c r="M195" s="207"/>
      <c r="N195" s="207"/>
      <c r="O195" s="207"/>
      <c r="Z195" s="192"/>
      <c r="AI195" s="46"/>
      <c r="AJ195" s="170"/>
      <c r="AK195" s="46"/>
    </row>
    <row r="196" spans="6:37" x14ac:dyDescent="0.2">
      <c r="F196" s="165"/>
      <c r="G196" s="165"/>
      <c r="H196" s="165"/>
      <c r="I196" s="165"/>
      <c r="J196" s="172"/>
      <c r="K196" s="207"/>
      <c r="L196" s="207"/>
      <c r="M196" s="207"/>
      <c r="N196" s="207"/>
      <c r="O196" s="207"/>
      <c r="Z196" s="192"/>
      <c r="AI196" s="46"/>
      <c r="AJ196" s="170"/>
      <c r="AK196" s="46"/>
    </row>
    <row r="197" spans="6:37" x14ac:dyDescent="0.2">
      <c r="F197" s="165"/>
      <c r="G197" s="165"/>
      <c r="H197" s="165"/>
      <c r="I197" s="165"/>
      <c r="J197" s="172"/>
      <c r="K197" s="207"/>
      <c r="L197" s="207"/>
      <c r="M197" s="207"/>
      <c r="N197" s="207"/>
      <c r="O197" s="207"/>
      <c r="Z197" s="192"/>
      <c r="AI197" s="46"/>
      <c r="AJ197" s="170"/>
      <c r="AK197" s="46"/>
    </row>
    <row r="198" spans="6:37" x14ac:dyDescent="0.2">
      <c r="F198" s="165"/>
      <c r="G198" s="165"/>
      <c r="H198" s="165"/>
      <c r="I198" s="165"/>
      <c r="J198" s="172"/>
      <c r="K198" s="207"/>
      <c r="L198" s="207"/>
      <c r="M198" s="207"/>
      <c r="N198" s="207"/>
      <c r="O198" s="207"/>
      <c r="Z198" s="192"/>
      <c r="AI198" s="46"/>
      <c r="AJ198" s="170"/>
      <c r="AK198" s="46"/>
    </row>
    <row r="199" spans="6:37" x14ac:dyDescent="0.2">
      <c r="F199" s="165"/>
      <c r="G199" s="165"/>
      <c r="H199" s="165"/>
      <c r="I199" s="165"/>
      <c r="J199" s="172"/>
      <c r="K199" s="207"/>
      <c r="L199" s="207"/>
      <c r="M199" s="207"/>
      <c r="N199" s="207"/>
      <c r="O199" s="207"/>
      <c r="Z199" s="192"/>
      <c r="AI199" s="46"/>
      <c r="AJ199" s="170"/>
      <c r="AK199" s="46"/>
    </row>
    <row r="200" spans="6:37" x14ac:dyDescent="0.2">
      <c r="F200" s="165"/>
      <c r="G200" s="165"/>
      <c r="H200" s="165"/>
      <c r="I200" s="165"/>
      <c r="J200" s="172"/>
      <c r="K200" s="207"/>
      <c r="L200" s="207"/>
      <c r="M200" s="207"/>
      <c r="N200" s="207"/>
      <c r="O200" s="207"/>
      <c r="Z200" s="192"/>
      <c r="AI200" s="46"/>
      <c r="AJ200" s="170"/>
      <c r="AK200" s="46"/>
    </row>
    <row r="201" spans="6:37" x14ac:dyDescent="0.2">
      <c r="F201" s="165"/>
      <c r="G201" s="165"/>
      <c r="H201" s="165"/>
      <c r="I201" s="165"/>
      <c r="J201" s="172"/>
      <c r="K201" s="207"/>
      <c r="L201" s="207"/>
      <c r="M201" s="207"/>
      <c r="N201" s="207"/>
      <c r="O201" s="207"/>
      <c r="Z201" s="192"/>
      <c r="AI201" s="46"/>
      <c r="AJ201" s="170"/>
      <c r="AK201" s="46"/>
    </row>
    <row r="202" spans="6:37" x14ac:dyDescent="0.2">
      <c r="F202" s="165"/>
      <c r="G202" s="165"/>
      <c r="H202" s="165"/>
      <c r="I202" s="165"/>
      <c r="J202" s="172"/>
      <c r="K202" s="207"/>
      <c r="L202" s="207"/>
      <c r="M202" s="207"/>
      <c r="N202" s="207"/>
      <c r="O202" s="207"/>
      <c r="Z202" s="192"/>
      <c r="AI202" s="46"/>
      <c r="AJ202" s="170"/>
      <c r="AK202" s="46"/>
    </row>
    <row r="203" spans="6:37" x14ac:dyDescent="0.2">
      <c r="F203" s="165"/>
      <c r="G203" s="165"/>
      <c r="H203" s="165"/>
      <c r="I203" s="165"/>
      <c r="J203" s="172"/>
      <c r="K203" s="207"/>
      <c r="L203" s="207"/>
      <c r="M203" s="207"/>
      <c r="N203" s="207"/>
      <c r="O203" s="207"/>
      <c r="Z203" s="192"/>
      <c r="AI203" s="46"/>
      <c r="AJ203" s="170"/>
      <c r="AK203" s="46"/>
    </row>
    <row r="204" spans="6:37" x14ac:dyDescent="0.2">
      <c r="F204" s="165"/>
      <c r="G204" s="165"/>
      <c r="H204" s="165"/>
      <c r="I204" s="165"/>
      <c r="J204" s="172"/>
      <c r="K204" s="207"/>
      <c r="L204" s="207"/>
      <c r="M204" s="207"/>
      <c r="N204" s="207"/>
      <c r="O204" s="207"/>
      <c r="Z204" s="192"/>
      <c r="AI204" s="46"/>
      <c r="AJ204" s="170"/>
      <c r="AK204" s="46"/>
    </row>
    <row r="205" spans="6:37" x14ac:dyDescent="0.2">
      <c r="F205" s="165"/>
      <c r="G205" s="165"/>
      <c r="H205" s="165"/>
      <c r="I205" s="165"/>
      <c r="J205" s="172"/>
      <c r="K205" s="207"/>
      <c r="L205" s="207"/>
      <c r="M205" s="207"/>
      <c r="N205" s="207"/>
      <c r="O205" s="207"/>
      <c r="Z205" s="192"/>
      <c r="AI205" s="46"/>
      <c r="AJ205" s="170"/>
      <c r="AK205" s="46"/>
    </row>
    <row r="206" spans="6:37" x14ac:dyDescent="0.2">
      <c r="F206" s="165"/>
      <c r="G206" s="165"/>
      <c r="H206" s="165"/>
      <c r="I206" s="165"/>
      <c r="J206" s="172"/>
      <c r="K206" s="207"/>
      <c r="L206" s="207"/>
      <c r="M206" s="207"/>
      <c r="N206" s="207"/>
      <c r="O206" s="207"/>
      <c r="Z206" s="192"/>
      <c r="AI206" s="46"/>
      <c r="AJ206" s="170"/>
      <c r="AK206" s="46"/>
    </row>
    <row r="207" spans="6:37" x14ac:dyDescent="0.2">
      <c r="F207" s="165"/>
      <c r="G207" s="165"/>
      <c r="H207" s="165"/>
      <c r="I207" s="165"/>
      <c r="J207" s="172"/>
      <c r="K207" s="207"/>
      <c r="L207" s="207"/>
      <c r="M207" s="207"/>
      <c r="N207" s="207"/>
      <c r="O207" s="207"/>
      <c r="Z207" s="192"/>
      <c r="AI207" s="46"/>
      <c r="AJ207" s="170"/>
      <c r="AK207" s="46"/>
    </row>
    <row r="208" spans="6:37" x14ac:dyDescent="0.2">
      <c r="F208" s="165"/>
      <c r="G208" s="165"/>
      <c r="H208" s="165"/>
      <c r="I208" s="165"/>
      <c r="J208" s="172"/>
      <c r="K208" s="207"/>
      <c r="L208" s="207"/>
      <c r="M208" s="207"/>
      <c r="N208" s="207"/>
      <c r="O208" s="207"/>
      <c r="Z208" s="192"/>
      <c r="AI208" s="46"/>
      <c r="AJ208" s="170"/>
      <c r="AK208" s="46"/>
    </row>
    <row r="209" spans="6:37" x14ac:dyDescent="0.2">
      <c r="F209" s="165"/>
      <c r="G209" s="165"/>
      <c r="H209" s="165"/>
      <c r="I209" s="165"/>
      <c r="J209" s="172"/>
      <c r="K209" s="207"/>
      <c r="L209" s="207"/>
      <c r="M209" s="207"/>
      <c r="N209" s="207"/>
      <c r="O209" s="207"/>
      <c r="Z209" s="192"/>
      <c r="AI209" s="46"/>
      <c r="AJ209" s="170"/>
      <c r="AK209" s="46"/>
    </row>
    <row r="210" spans="6:37" x14ac:dyDescent="0.2">
      <c r="F210" s="165"/>
      <c r="G210" s="165"/>
      <c r="H210" s="165"/>
      <c r="I210" s="165"/>
      <c r="J210" s="172"/>
      <c r="K210" s="207"/>
      <c r="L210" s="207"/>
      <c r="M210" s="207"/>
      <c r="N210" s="207"/>
      <c r="O210" s="207"/>
      <c r="Z210" s="192"/>
      <c r="AI210" s="46"/>
      <c r="AJ210" s="170"/>
      <c r="AK210" s="46"/>
    </row>
    <row r="211" spans="6:37" x14ac:dyDescent="0.2">
      <c r="F211" s="165"/>
      <c r="G211" s="165"/>
      <c r="H211" s="165"/>
      <c r="I211" s="165"/>
      <c r="J211" s="172"/>
      <c r="K211" s="207"/>
      <c r="L211" s="207"/>
      <c r="M211" s="207"/>
      <c r="N211" s="207"/>
      <c r="O211" s="207"/>
      <c r="Z211" s="192"/>
      <c r="AI211" s="46"/>
      <c r="AJ211" s="170"/>
      <c r="AK211" s="46"/>
    </row>
    <row r="212" spans="6:37" x14ac:dyDescent="0.2">
      <c r="F212" s="165"/>
      <c r="G212" s="165"/>
      <c r="H212" s="165"/>
      <c r="I212" s="165"/>
      <c r="J212" s="172"/>
      <c r="K212" s="207"/>
      <c r="L212" s="207"/>
      <c r="M212" s="207"/>
      <c r="N212" s="207"/>
      <c r="O212" s="207"/>
      <c r="Z212" s="192"/>
      <c r="AI212" s="46"/>
      <c r="AJ212" s="170"/>
      <c r="AK212" s="46"/>
    </row>
    <row r="213" spans="6:37" x14ac:dyDescent="0.2">
      <c r="F213" s="165"/>
      <c r="G213" s="165"/>
      <c r="H213" s="165"/>
      <c r="I213" s="165"/>
      <c r="J213" s="172"/>
      <c r="K213" s="207"/>
      <c r="L213" s="207"/>
      <c r="M213" s="207"/>
      <c r="N213" s="207"/>
      <c r="O213" s="207"/>
      <c r="Z213" s="192"/>
      <c r="AI213" s="46"/>
      <c r="AJ213" s="170"/>
      <c r="AK213" s="46"/>
    </row>
    <row r="214" spans="6:37" x14ac:dyDescent="0.2">
      <c r="F214" s="165"/>
      <c r="G214" s="165"/>
      <c r="H214" s="165"/>
      <c r="I214" s="165"/>
      <c r="J214" s="172"/>
      <c r="K214" s="207"/>
      <c r="L214" s="207"/>
      <c r="M214" s="207"/>
      <c r="N214" s="207"/>
      <c r="O214" s="207"/>
      <c r="Z214" s="192"/>
      <c r="AI214" s="46"/>
      <c r="AJ214" s="170"/>
      <c r="AK214" s="46"/>
    </row>
    <row r="215" spans="6:37" x14ac:dyDescent="0.2">
      <c r="F215" s="165"/>
      <c r="G215" s="165"/>
      <c r="H215" s="165"/>
      <c r="I215" s="165"/>
      <c r="J215" s="172"/>
      <c r="K215" s="207"/>
      <c r="L215" s="207"/>
      <c r="M215" s="207"/>
      <c r="N215" s="207"/>
      <c r="O215" s="207"/>
      <c r="Z215" s="192"/>
      <c r="AI215" s="46"/>
      <c r="AJ215" s="170"/>
      <c r="AK215" s="46"/>
    </row>
    <row r="216" spans="6:37" x14ac:dyDescent="0.2">
      <c r="F216" s="165"/>
      <c r="G216" s="165"/>
      <c r="H216" s="165"/>
      <c r="I216" s="165"/>
      <c r="J216" s="172"/>
      <c r="K216" s="207"/>
      <c r="L216" s="207"/>
      <c r="M216" s="207"/>
      <c r="N216" s="207"/>
      <c r="O216" s="207"/>
      <c r="Z216" s="192"/>
      <c r="AI216" s="46"/>
      <c r="AJ216" s="170"/>
      <c r="AK216" s="46"/>
    </row>
    <row r="217" spans="6:37" x14ac:dyDescent="0.2">
      <c r="F217" s="165"/>
      <c r="G217" s="165"/>
      <c r="H217" s="165"/>
      <c r="I217" s="165"/>
      <c r="J217" s="172"/>
      <c r="K217" s="207"/>
      <c r="L217" s="207"/>
      <c r="M217" s="207"/>
      <c r="N217" s="207"/>
      <c r="O217" s="207"/>
      <c r="Z217" s="192"/>
      <c r="AI217" s="46"/>
      <c r="AJ217" s="170"/>
      <c r="AK217" s="46"/>
    </row>
    <row r="218" spans="6:37" x14ac:dyDescent="0.2">
      <c r="F218" s="165"/>
      <c r="G218" s="165"/>
      <c r="H218" s="165"/>
      <c r="I218" s="165"/>
      <c r="J218" s="172"/>
      <c r="K218" s="207"/>
      <c r="L218" s="207"/>
      <c r="M218" s="207"/>
      <c r="N218" s="207"/>
      <c r="O218" s="207"/>
      <c r="Z218" s="192"/>
      <c r="AI218" s="46"/>
      <c r="AJ218" s="170"/>
      <c r="AK218" s="46"/>
    </row>
    <row r="219" spans="6:37" x14ac:dyDescent="0.2">
      <c r="F219" s="165"/>
      <c r="G219" s="165"/>
      <c r="H219" s="165"/>
      <c r="I219" s="165"/>
      <c r="J219" s="172"/>
      <c r="K219" s="207"/>
      <c r="L219" s="207"/>
      <c r="M219" s="207"/>
      <c r="N219" s="207"/>
      <c r="O219" s="207"/>
      <c r="Z219" s="192"/>
      <c r="AI219" s="46"/>
      <c r="AJ219" s="170"/>
      <c r="AK219" s="46"/>
    </row>
    <row r="220" spans="6:37" x14ac:dyDescent="0.2">
      <c r="F220" s="165"/>
      <c r="G220" s="165"/>
      <c r="H220" s="165"/>
      <c r="I220" s="165"/>
      <c r="J220" s="172"/>
      <c r="K220" s="207"/>
      <c r="L220" s="207"/>
      <c r="M220" s="207"/>
      <c r="N220" s="207"/>
      <c r="O220" s="207"/>
      <c r="Z220" s="192"/>
      <c r="AI220" s="46"/>
      <c r="AJ220" s="170"/>
      <c r="AK220" s="46"/>
    </row>
    <row r="221" spans="6:37" x14ac:dyDescent="0.2">
      <c r="F221" s="165"/>
      <c r="G221" s="165"/>
      <c r="H221" s="165"/>
      <c r="I221" s="165"/>
      <c r="J221" s="172"/>
      <c r="K221" s="207"/>
      <c r="L221" s="207"/>
      <c r="M221" s="207"/>
      <c r="N221" s="207"/>
      <c r="O221" s="207"/>
      <c r="Z221" s="192"/>
      <c r="AI221" s="46"/>
      <c r="AJ221" s="170"/>
      <c r="AK221" s="46"/>
    </row>
    <row r="222" spans="6:37" x14ac:dyDescent="0.2">
      <c r="F222" s="165"/>
      <c r="G222" s="165"/>
      <c r="H222" s="165"/>
      <c r="I222" s="165"/>
      <c r="J222" s="172"/>
      <c r="K222" s="207"/>
      <c r="L222" s="207"/>
      <c r="M222" s="207"/>
      <c r="N222" s="207"/>
      <c r="O222" s="207"/>
      <c r="Z222" s="192"/>
      <c r="AI222" s="46"/>
      <c r="AJ222" s="170"/>
      <c r="AK222" s="46"/>
    </row>
    <row r="223" spans="6:37" x14ac:dyDescent="0.2">
      <c r="F223" s="165"/>
      <c r="G223" s="165"/>
      <c r="H223" s="165"/>
      <c r="I223" s="165"/>
      <c r="J223" s="172"/>
      <c r="K223" s="207"/>
      <c r="L223" s="207"/>
      <c r="M223" s="207"/>
      <c r="N223" s="207"/>
      <c r="O223" s="207"/>
      <c r="Z223" s="192"/>
      <c r="AI223" s="46"/>
      <c r="AJ223" s="170"/>
      <c r="AK223" s="46"/>
    </row>
    <row r="224" spans="6:37" x14ac:dyDescent="0.2">
      <c r="F224" s="165"/>
      <c r="G224" s="165"/>
      <c r="H224" s="165"/>
      <c r="I224" s="165"/>
      <c r="J224" s="172"/>
      <c r="K224" s="207"/>
      <c r="L224" s="207"/>
      <c r="M224" s="207"/>
      <c r="N224" s="207"/>
      <c r="O224" s="207"/>
      <c r="Z224" s="192"/>
      <c r="AI224" s="46"/>
      <c r="AJ224" s="170"/>
      <c r="AK224" s="46"/>
    </row>
    <row r="225" spans="6:37" x14ac:dyDescent="0.2">
      <c r="F225" s="165"/>
      <c r="G225" s="165"/>
      <c r="H225" s="165"/>
      <c r="I225" s="165"/>
      <c r="J225" s="172"/>
      <c r="K225" s="207"/>
      <c r="L225" s="207"/>
      <c r="M225" s="207"/>
      <c r="N225" s="207"/>
      <c r="O225" s="207"/>
      <c r="Z225" s="192"/>
      <c r="AI225" s="46"/>
      <c r="AJ225" s="170"/>
      <c r="AK225" s="46"/>
    </row>
    <row r="226" spans="6:37" x14ac:dyDescent="0.2">
      <c r="F226" s="165"/>
      <c r="G226" s="165"/>
      <c r="H226" s="165"/>
      <c r="I226" s="165"/>
      <c r="J226" s="172"/>
      <c r="K226" s="207"/>
      <c r="L226" s="207"/>
      <c r="M226" s="207"/>
      <c r="N226" s="207"/>
      <c r="O226" s="207"/>
      <c r="Z226" s="192"/>
      <c r="AI226" s="46"/>
      <c r="AJ226" s="170"/>
      <c r="AK226" s="46"/>
    </row>
    <row r="227" spans="6:37" x14ac:dyDescent="0.2">
      <c r="F227" s="165"/>
      <c r="G227" s="165"/>
      <c r="H227" s="165"/>
      <c r="I227" s="165"/>
      <c r="J227" s="172"/>
      <c r="K227" s="207"/>
      <c r="L227" s="207"/>
      <c r="M227" s="207"/>
      <c r="N227" s="207"/>
      <c r="O227" s="207"/>
      <c r="Z227" s="192"/>
      <c r="AI227" s="46"/>
      <c r="AJ227" s="170"/>
      <c r="AK227" s="46"/>
    </row>
    <row r="228" spans="6:37" x14ac:dyDescent="0.2">
      <c r="F228" s="165"/>
      <c r="G228" s="165"/>
      <c r="H228" s="165"/>
      <c r="I228" s="165"/>
      <c r="J228" s="172"/>
      <c r="K228" s="207"/>
      <c r="L228" s="207"/>
      <c r="M228" s="207"/>
      <c r="N228" s="207"/>
      <c r="O228" s="207"/>
      <c r="Z228" s="192"/>
      <c r="AI228" s="46"/>
      <c r="AJ228" s="170"/>
      <c r="AK228" s="46"/>
    </row>
    <row r="229" spans="6:37" x14ac:dyDescent="0.2">
      <c r="F229" s="165"/>
      <c r="G229" s="165"/>
      <c r="H229" s="165"/>
      <c r="I229" s="165"/>
      <c r="J229" s="172"/>
      <c r="K229" s="207"/>
      <c r="L229" s="207"/>
      <c r="M229" s="207"/>
      <c r="N229" s="207"/>
      <c r="O229" s="207"/>
      <c r="Z229" s="192"/>
      <c r="AI229" s="46"/>
      <c r="AJ229" s="170"/>
      <c r="AK229" s="46"/>
    </row>
    <row r="230" spans="6:37" x14ac:dyDescent="0.2">
      <c r="F230" s="165"/>
      <c r="G230" s="165"/>
      <c r="H230" s="165"/>
      <c r="I230" s="165"/>
      <c r="J230" s="172"/>
      <c r="K230" s="207"/>
      <c r="L230" s="207"/>
      <c r="M230" s="207"/>
      <c r="N230" s="207"/>
      <c r="O230" s="207"/>
      <c r="Z230" s="192"/>
      <c r="AI230" s="46"/>
      <c r="AJ230" s="170"/>
      <c r="AK230" s="46"/>
    </row>
    <row r="231" spans="6:37" x14ac:dyDescent="0.2">
      <c r="F231" s="165"/>
      <c r="G231" s="165"/>
      <c r="H231" s="165"/>
      <c r="I231" s="165"/>
      <c r="J231" s="172"/>
      <c r="K231" s="207"/>
      <c r="L231" s="207"/>
      <c r="M231" s="207"/>
      <c r="N231" s="207"/>
      <c r="O231" s="207"/>
      <c r="Z231" s="192"/>
      <c r="AI231" s="46"/>
      <c r="AJ231" s="170"/>
      <c r="AK231" s="46"/>
    </row>
    <row r="232" spans="6:37" x14ac:dyDescent="0.2">
      <c r="F232" s="165"/>
      <c r="G232" s="165"/>
      <c r="H232" s="165"/>
      <c r="I232" s="165"/>
      <c r="J232" s="172"/>
      <c r="K232" s="207"/>
      <c r="L232" s="207"/>
      <c r="M232" s="207"/>
      <c r="N232" s="207"/>
      <c r="O232" s="207"/>
      <c r="Z232" s="192"/>
      <c r="AI232" s="46"/>
      <c r="AJ232" s="170"/>
      <c r="AK232" s="46"/>
    </row>
    <row r="233" spans="6:37" x14ac:dyDescent="0.2">
      <c r="F233" s="165"/>
      <c r="G233" s="165"/>
      <c r="H233" s="165"/>
      <c r="I233" s="165"/>
      <c r="J233" s="172"/>
      <c r="K233" s="207"/>
      <c r="L233" s="207"/>
      <c r="M233" s="207"/>
      <c r="N233" s="207"/>
      <c r="O233" s="207"/>
      <c r="Z233" s="192"/>
      <c r="AI233" s="46"/>
      <c r="AJ233" s="170"/>
      <c r="AK233" s="46"/>
    </row>
    <row r="234" spans="6:37" x14ac:dyDescent="0.2">
      <c r="F234" s="165"/>
      <c r="G234" s="165"/>
      <c r="H234" s="165"/>
      <c r="I234" s="165"/>
      <c r="J234" s="172"/>
      <c r="K234" s="207"/>
      <c r="L234" s="207"/>
      <c r="M234" s="207"/>
      <c r="N234" s="207"/>
      <c r="O234" s="207"/>
      <c r="Z234" s="192"/>
      <c r="AI234" s="46"/>
      <c r="AJ234" s="170"/>
      <c r="AK234" s="46"/>
    </row>
    <row r="235" spans="6:37" x14ac:dyDescent="0.2">
      <c r="F235" s="165"/>
      <c r="G235" s="165"/>
      <c r="H235" s="165"/>
      <c r="I235" s="165"/>
      <c r="J235" s="172"/>
      <c r="K235" s="207"/>
      <c r="L235" s="207"/>
      <c r="M235" s="207"/>
      <c r="N235" s="207"/>
      <c r="O235" s="207"/>
      <c r="Z235" s="192"/>
      <c r="AI235" s="46"/>
      <c r="AJ235" s="170"/>
      <c r="AK235" s="46"/>
    </row>
    <row r="236" spans="6:37" x14ac:dyDescent="0.2">
      <c r="F236" s="165"/>
      <c r="G236" s="165"/>
      <c r="H236" s="165"/>
      <c r="I236" s="165"/>
      <c r="J236" s="172"/>
      <c r="K236" s="207"/>
      <c r="L236" s="207"/>
      <c r="M236" s="207"/>
      <c r="N236" s="207"/>
      <c r="O236" s="207"/>
      <c r="Z236" s="192"/>
      <c r="AI236" s="46"/>
      <c r="AJ236" s="170"/>
      <c r="AK236" s="46"/>
    </row>
    <row r="237" spans="6:37" x14ac:dyDescent="0.2">
      <c r="F237" s="165"/>
      <c r="G237" s="165"/>
      <c r="H237" s="165"/>
      <c r="I237" s="165"/>
      <c r="J237" s="172"/>
      <c r="K237" s="207"/>
      <c r="L237" s="207"/>
      <c r="M237" s="207"/>
      <c r="N237" s="207"/>
      <c r="O237" s="207"/>
      <c r="Z237" s="192"/>
      <c r="AI237" s="46"/>
      <c r="AJ237" s="170"/>
      <c r="AK237" s="46"/>
    </row>
    <row r="238" spans="6:37" x14ac:dyDescent="0.2">
      <c r="F238" s="165"/>
      <c r="G238" s="165"/>
      <c r="H238" s="165"/>
      <c r="I238" s="165"/>
      <c r="J238" s="172"/>
      <c r="K238" s="207"/>
      <c r="L238" s="207"/>
      <c r="M238" s="207"/>
      <c r="N238" s="207"/>
      <c r="O238" s="207"/>
      <c r="Z238" s="192"/>
      <c r="AI238" s="46"/>
      <c r="AJ238" s="170"/>
      <c r="AK238" s="46"/>
    </row>
    <row r="239" spans="6:37" x14ac:dyDescent="0.2">
      <c r="F239" s="165"/>
      <c r="G239" s="165"/>
      <c r="H239" s="165"/>
      <c r="I239" s="165"/>
      <c r="J239" s="172"/>
      <c r="K239" s="207"/>
      <c r="L239" s="207"/>
      <c r="M239" s="207"/>
      <c r="N239" s="207"/>
      <c r="O239" s="207"/>
      <c r="Z239" s="192"/>
      <c r="AI239" s="46"/>
      <c r="AJ239" s="170"/>
      <c r="AK239" s="46"/>
    </row>
    <row r="240" spans="6:37" x14ac:dyDescent="0.2">
      <c r="F240" s="165"/>
      <c r="G240" s="165"/>
      <c r="H240" s="165"/>
      <c r="I240" s="165"/>
      <c r="J240" s="172"/>
      <c r="K240" s="207"/>
      <c r="L240" s="207"/>
      <c r="M240" s="207"/>
      <c r="N240" s="207"/>
      <c r="O240" s="207"/>
      <c r="Z240" s="192"/>
      <c r="AI240" s="46"/>
      <c r="AJ240" s="170"/>
      <c r="AK240" s="46"/>
    </row>
    <row r="241" spans="6:37" x14ac:dyDescent="0.2">
      <c r="F241" s="165"/>
      <c r="G241" s="165"/>
      <c r="H241" s="165"/>
      <c r="I241" s="165"/>
      <c r="J241" s="172"/>
      <c r="K241" s="207"/>
      <c r="L241" s="207"/>
      <c r="M241" s="207"/>
      <c r="N241" s="207"/>
      <c r="O241" s="207"/>
      <c r="Z241" s="192"/>
      <c r="AI241" s="46"/>
      <c r="AJ241" s="170"/>
      <c r="AK241" s="46"/>
    </row>
    <row r="242" spans="6:37" x14ac:dyDescent="0.2">
      <c r="F242" s="165"/>
      <c r="G242" s="165"/>
      <c r="H242" s="165"/>
      <c r="I242" s="165"/>
      <c r="J242" s="172"/>
      <c r="K242" s="207"/>
      <c r="L242" s="207"/>
      <c r="M242" s="207"/>
      <c r="N242" s="207"/>
      <c r="O242" s="207"/>
      <c r="Z242" s="192"/>
      <c r="AI242" s="46"/>
      <c r="AJ242" s="170"/>
      <c r="AK242" s="46"/>
    </row>
    <row r="243" spans="6:37" x14ac:dyDescent="0.2">
      <c r="F243" s="165"/>
      <c r="G243" s="165"/>
      <c r="H243" s="165"/>
      <c r="I243" s="165"/>
      <c r="J243" s="172"/>
      <c r="K243" s="207"/>
      <c r="L243" s="207"/>
      <c r="M243" s="207"/>
      <c r="N243" s="207"/>
      <c r="O243" s="207"/>
      <c r="Z243" s="192"/>
      <c r="AI243" s="46"/>
      <c r="AJ243" s="170"/>
      <c r="AK243" s="46"/>
    </row>
    <row r="244" spans="6:37" x14ac:dyDescent="0.2">
      <c r="F244" s="165"/>
      <c r="G244" s="165"/>
      <c r="H244" s="165"/>
      <c r="I244" s="165"/>
      <c r="J244" s="172"/>
      <c r="K244" s="207"/>
      <c r="L244" s="207"/>
      <c r="M244" s="207"/>
      <c r="N244" s="207"/>
      <c r="O244" s="207"/>
      <c r="Z244" s="192"/>
      <c r="AI244" s="46"/>
      <c r="AJ244" s="170"/>
      <c r="AK244" s="46"/>
    </row>
    <row r="245" spans="6:37" x14ac:dyDescent="0.2">
      <c r="F245" s="165"/>
      <c r="G245" s="165"/>
      <c r="H245" s="165"/>
      <c r="I245" s="165"/>
      <c r="J245" s="172"/>
      <c r="K245" s="207"/>
      <c r="L245" s="207"/>
      <c r="M245" s="207"/>
      <c r="N245" s="207"/>
      <c r="O245" s="207"/>
      <c r="Z245" s="192"/>
      <c r="AI245" s="46"/>
      <c r="AJ245" s="170"/>
      <c r="AK245" s="46"/>
    </row>
    <row r="246" spans="6:37" x14ac:dyDescent="0.2">
      <c r="F246" s="165"/>
      <c r="G246" s="165"/>
      <c r="H246" s="165"/>
      <c r="I246" s="165"/>
      <c r="J246" s="172"/>
      <c r="K246" s="207"/>
      <c r="L246" s="207"/>
      <c r="M246" s="207"/>
      <c r="N246" s="207"/>
      <c r="O246" s="207"/>
      <c r="Z246" s="192"/>
      <c r="AI246" s="46"/>
      <c r="AJ246" s="170"/>
      <c r="AK246" s="46"/>
    </row>
    <row r="247" spans="6:37" x14ac:dyDescent="0.2">
      <c r="F247" s="165"/>
      <c r="G247" s="165"/>
      <c r="H247" s="165"/>
      <c r="I247" s="165"/>
      <c r="J247" s="172"/>
      <c r="K247" s="207"/>
      <c r="L247" s="207"/>
      <c r="M247" s="207"/>
      <c r="N247" s="207"/>
      <c r="O247" s="207"/>
      <c r="Z247" s="192"/>
      <c r="AI247" s="46"/>
      <c r="AJ247" s="170"/>
      <c r="AK247" s="46"/>
    </row>
    <row r="248" spans="6:37" x14ac:dyDescent="0.2">
      <c r="F248" s="165"/>
      <c r="G248" s="165"/>
      <c r="H248" s="165"/>
      <c r="I248" s="165"/>
      <c r="J248" s="172"/>
      <c r="K248" s="207"/>
      <c r="L248" s="207"/>
      <c r="M248" s="207"/>
      <c r="N248" s="207"/>
      <c r="O248" s="207"/>
      <c r="Z248" s="192"/>
      <c r="AI248" s="46"/>
      <c r="AJ248" s="170"/>
      <c r="AK248" s="46"/>
    </row>
    <row r="249" spans="6:37" x14ac:dyDescent="0.2">
      <c r="F249" s="165"/>
      <c r="G249" s="165"/>
      <c r="H249" s="165"/>
      <c r="I249" s="165"/>
      <c r="J249" s="172"/>
      <c r="K249" s="207"/>
      <c r="L249" s="207"/>
      <c r="M249" s="207"/>
      <c r="N249" s="207"/>
      <c r="O249" s="207"/>
      <c r="Z249" s="192"/>
      <c r="AI249" s="46"/>
      <c r="AJ249" s="170"/>
      <c r="AK249" s="46"/>
    </row>
    <row r="250" spans="6:37" x14ac:dyDescent="0.2">
      <c r="F250" s="165"/>
      <c r="G250" s="165"/>
      <c r="H250" s="165"/>
      <c r="I250" s="165"/>
      <c r="J250" s="172"/>
      <c r="K250" s="207"/>
      <c r="L250" s="207"/>
      <c r="M250" s="207"/>
      <c r="N250" s="207"/>
      <c r="O250" s="207"/>
      <c r="Z250" s="192"/>
      <c r="AI250" s="46"/>
      <c r="AJ250" s="170"/>
      <c r="AK250" s="46"/>
    </row>
    <row r="251" spans="6:37" x14ac:dyDescent="0.2">
      <c r="F251" s="165"/>
      <c r="G251" s="165"/>
      <c r="H251" s="165"/>
      <c r="I251" s="165"/>
      <c r="J251" s="172"/>
      <c r="K251" s="207"/>
      <c r="L251" s="207"/>
      <c r="M251" s="207"/>
      <c r="N251" s="207"/>
      <c r="O251" s="207"/>
      <c r="Z251" s="192"/>
      <c r="AI251" s="46"/>
      <c r="AJ251" s="170"/>
      <c r="AK251" s="46"/>
    </row>
    <row r="252" spans="6:37" x14ac:dyDescent="0.2">
      <c r="F252" s="165"/>
      <c r="G252" s="165"/>
      <c r="H252" s="165"/>
      <c r="I252" s="165"/>
      <c r="J252" s="172"/>
      <c r="K252" s="207"/>
      <c r="L252" s="207"/>
      <c r="M252" s="207"/>
      <c r="N252" s="207"/>
      <c r="O252" s="207"/>
      <c r="Z252" s="192"/>
      <c r="AI252" s="46"/>
      <c r="AJ252" s="170"/>
      <c r="AK252" s="46"/>
    </row>
    <row r="253" spans="6:37" x14ac:dyDescent="0.2">
      <c r="F253" s="165"/>
      <c r="G253" s="165"/>
      <c r="H253" s="165"/>
      <c r="I253" s="165"/>
      <c r="J253" s="172"/>
      <c r="K253" s="207"/>
      <c r="L253" s="207"/>
      <c r="M253" s="207"/>
      <c r="N253" s="207"/>
      <c r="O253" s="207"/>
      <c r="Z253" s="192"/>
      <c r="AI253" s="46"/>
      <c r="AJ253" s="170"/>
      <c r="AK253" s="46"/>
    </row>
    <row r="254" spans="6:37" x14ac:dyDescent="0.2">
      <c r="F254" s="165"/>
      <c r="G254" s="165"/>
      <c r="H254" s="165"/>
      <c r="I254" s="165"/>
      <c r="J254" s="172"/>
      <c r="K254" s="207"/>
      <c r="L254" s="207"/>
      <c r="M254" s="207"/>
      <c r="N254" s="207"/>
      <c r="O254" s="207"/>
      <c r="Z254" s="192"/>
      <c r="AI254" s="46"/>
      <c r="AJ254" s="170"/>
      <c r="AK254" s="46"/>
    </row>
    <row r="255" spans="6:37" x14ac:dyDescent="0.2">
      <c r="F255" s="165"/>
      <c r="G255" s="165"/>
      <c r="H255" s="165"/>
      <c r="I255" s="165"/>
      <c r="J255" s="172"/>
      <c r="K255" s="207"/>
      <c r="L255" s="207"/>
      <c r="M255" s="207"/>
      <c r="N255" s="207"/>
      <c r="O255" s="207"/>
      <c r="Z255" s="192"/>
      <c r="AI255" s="46"/>
      <c r="AJ255" s="170"/>
      <c r="AK255" s="46"/>
    </row>
    <row r="256" spans="6:37" x14ac:dyDescent="0.2">
      <c r="F256" s="165"/>
      <c r="G256" s="165"/>
      <c r="H256" s="165"/>
      <c r="I256" s="165"/>
      <c r="J256" s="172"/>
      <c r="K256" s="207"/>
      <c r="L256" s="207"/>
      <c r="M256" s="207"/>
      <c r="N256" s="207"/>
      <c r="O256" s="207"/>
      <c r="Z256" s="192"/>
      <c r="AI256" s="46"/>
      <c r="AJ256" s="170"/>
      <c r="AK256" s="46"/>
    </row>
    <row r="257" spans="6:37" x14ac:dyDescent="0.2">
      <c r="F257" s="165"/>
      <c r="G257" s="165"/>
      <c r="H257" s="165"/>
      <c r="I257" s="165"/>
      <c r="J257" s="172"/>
      <c r="K257" s="207"/>
      <c r="L257" s="207"/>
      <c r="M257" s="207"/>
      <c r="N257" s="207"/>
      <c r="O257" s="207"/>
      <c r="Z257" s="192"/>
      <c r="AI257" s="46"/>
      <c r="AJ257" s="170"/>
      <c r="AK257" s="46"/>
    </row>
    <row r="258" spans="6:37" x14ac:dyDescent="0.2">
      <c r="F258" s="165"/>
      <c r="G258" s="165"/>
      <c r="H258" s="165"/>
      <c r="I258" s="165"/>
      <c r="J258" s="172"/>
      <c r="K258" s="207"/>
      <c r="L258" s="207"/>
      <c r="M258" s="207"/>
      <c r="N258" s="207"/>
      <c r="O258" s="207"/>
      <c r="Z258" s="192"/>
      <c r="AI258" s="46"/>
      <c r="AJ258" s="170"/>
      <c r="AK258" s="46"/>
    </row>
    <row r="259" spans="6:37" x14ac:dyDescent="0.2">
      <c r="F259" s="165"/>
      <c r="G259" s="165"/>
      <c r="H259" s="165"/>
      <c r="I259" s="165"/>
      <c r="J259" s="172"/>
      <c r="K259" s="207"/>
      <c r="L259" s="207"/>
      <c r="M259" s="207"/>
      <c r="N259" s="207"/>
      <c r="O259" s="207"/>
      <c r="Z259" s="192"/>
      <c r="AI259" s="46"/>
      <c r="AJ259" s="170"/>
      <c r="AK259" s="46"/>
    </row>
    <row r="260" spans="6:37" x14ac:dyDescent="0.2">
      <c r="F260" s="165"/>
      <c r="G260" s="165"/>
      <c r="H260" s="165"/>
      <c r="I260" s="165"/>
      <c r="J260" s="172"/>
      <c r="K260" s="207"/>
      <c r="L260" s="207"/>
      <c r="M260" s="207"/>
      <c r="N260" s="207"/>
      <c r="O260" s="207"/>
      <c r="Z260" s="192"/>
      <c r="AI260" s="46"/>
      <c r="AJ260" s="170"/>
      <c r="AK260" s="46"/>
    </row>
    <row r="261" spans="6:37" x14ac:dyDescent="0.2">
      <c r="F261" s="165"/>
      <c r="G261" s="165"/>
      <c r="H261" s="165"/>
      <c r="I261" s="165"/>
      <c r="J261" s="172"/>
      <c r="K261" s="207"/>
      <c r="L261" s="207"/>
      <c r="M261" s="207"/>
      <c r="N261" s="207"/>
      <c r="O261" s="207"/>
      <c r="Z261" s="192"/>
      <c r="AI261" s="46"/>
      <c r="AJ261" s="170"/>
      <c r="AK261" s="46"/>
    </row>
    <row r="262" spans="6:37" x14ac:dyDescent="0.2">
      <c r="F262" s="165"/>
      <c r="G262" s="165"/>
      <c r="H262" s="165"/>
      <c r="I262" s="165"/>
      <c r="J262" s="172"/>
      <c r="K262" s="207"/>
      <c r="L262" s="207"/>
      <c r="M262" s="207"/>
      <c r="N262" s="207"/>
      <c r="O262" s="207"/>
      <c r="Z262" s="192"/>
      <c r="AI262" s="46"/>
      <c r="AJ262" s="170"/>
      <c r="AK262" s="46"/>
    </row>
    <row r="263" spans="6:37" x14ac:dyDescent="0.2">
      <c r="F263" s="165"/>
      <c r="G263" s="165"/>
      <c r="H263" s="165"/>
      <c r="I263" s="165"/>
      <c r="J263" s="172"/>
      <c r="K263" s="207"/>
      <c r="L263" s="207"/>
      <c r="M263" s="207"/>
      <c r="N263" s="207"/>
      <c r="O263" s="207"/>
      <c r="Z263" s="192"/>
      <c r="AI263" s="46"/>
      <c r="AJ263" s="170"/>
      <c r="AK263" s="46"/>
    </row>
    <row r="264" spans="6:37" x14ac:dyDescent="0.2">
      <c r="F264" s="165"/>
      <c r="G264" s="165"/>
      <c r="H264" s="165"/>
      <c r="I264" s="165"/>
      <c r="J264" s="172"/>
      <c r="K264" s="207"/>
      <c r="L264" s="207"/>
      <c r="M264" s="207"/>
      <c r="N264" s="207"/>
      <c r="O264" s="207"/>
      <c r="Z264" s="192"/>
      <c r="AI264" s="46"/>
      <c r="AJ264" s="170"/>
      <c r="AK264" s="46"/>
    </row>
    <row r="265" spans="6:37" x14ac:dyDescent="0.2">
      <c r="F265" s="165"/>
      <c r="G265" s="165"/>
      <c r="H265" s="165"/>
      <c r="I265" s="165"/>
      <c r="J265" s="172"/>
      <c r="K265" s="207"/>
      <c r="L265" s="207"/>
      <c r="M265" s="207"/>
      <c r="N265" s="207"/>
      <c r="O265" s="207"/>
      <c r="Z265" s="192"/>
      <c r="AI265" s="46"/>
      <c r="AJ265" s="170"/>
      <c r="AK265" s="46"/>
    </row>
    <row r="266" spans="6:37" x14ac:dyDescent="0.2">
      <c r="F266" s="165"/>
      <c r="G266" s="165"/>
      <c r="H266" s="165"/>
      <c r="I266" s="165"/>
      <c r="J266" s="172"/>
      <c r="K266" s="207"/>
      <c r="L266" s="207"/>
      <c r="M266" s="207"/>
      <c r="N266" s="207"/>
      <c r="O266" s="207"/>
      <c r="Z266" s="192"/>
      <c r="AI266" s="46"/>
      <c r="AJ266" s="170"/>
      <c r="AK266" s="46"/>
    </row>
    <row r="267" spans="6:37" x14ac:dyDescent="0.2">
      <c r="F267" s="165"/>
      <c r="G267" s="165"/>
      <c r="H267" s="165"/>
      <c r="I267" s="165"/>
      <c r="J267" s="172"/>
      <c r="K267" s="207"/>
      <c r="L267" s="207"/>
      <c r="M267" s="207"/>
      <c r="N267" s="207"/>
      <c r="O267" s="207"/>
      <c r="Z267" s="192"/>
      <c r="AI267" s="46"/>
      <c r="AJ267" s="170"/>
      <c r="AK267" s="46"/>
    </row>
    <row r="268" spans="6:37" x14ac:dyDescent="0.2">
      <c r="F268" s="165"/>
      <c r="G268" s="165"/>
      <c r="H268" s="165"/>
      <c r="I268" s="165"/>
      <c r="J268" s="172"/>
      <c r="K268" s="207"/>
      <c r="L268" s="207"/>
      <c r="M268" s="207"/>
      <c r="N268" s="207"/>
      <c r="O268" s="207"/>
      <c r="Z268" s="192"/>
      <c r="AI268" s="46"/>
      <c r="AJ268" s="170"/>
      <c r="AK268" s="46"/>
    </row>
    <row r="269" spans="6:37" x14ac:dyDescent="0.2">
      <c r="F269" s="165"/>
      <c r="G269" s="165"/>
      <c r="H269" s="165"/>
      <c r="I269" s="165"/>
      <c r="J269" s="172"/>
      <c r="K269" s="207"/>
      <c r="L269" s="207"/>
      <c r="M269" s="207"/>
      <c r="N269" s="207"/>
      <c r="O269" s="207"/>
      <c r="Z269" s="192"/>
      <c r="AI269" s="46"/>
      <c r="AJ269" s="170"/>
      <c r="AK269" s="46"/>
    </row>
    <row r="270" spans="6:37" x14ac:dyDescent="0.2">
      <c r="F270" s="165"/>
      <c r="G270" s="165"/>
      <c r="H270" s="165"/>
      <c r="I270" s="165"/>
      <c r="J270" s="172"/>
      <c r="K270" s="207"/>
      <c r="L270" s="207"/>
      <c r="M270" s="207"/>
      <c r="N270" s="207"/>
      <c r="O270" s="207"/>
      <c r="Z270" s="192"/>
      <c r="AI270" s="46"/>
      <c r="AJ270" s="170"/>
      <c r="AK270" s="46"/>
    </row>
    <row r="271" spans="6:37" x14ac:dyDescent="0.2">
      <c r="F271" s="165"/>
      <c r="G271" s="165"/>
      <c r="H271" s="165"/>
      <c r="I271" s="165"/>
      <c r="J271" s="172"/>
      <c r="K271" s="207"/>
      <c r="L271" s="207"/>
      <c r="M271" s="207"/>
      <c r="N271" s="207"/>
      <c r="O271" s="207"/>
      <c r="Z271" s="192"/>
      <c r="AI271" s="46"/>
      <c r="AJ271" s="170"/>
      <c r="AK271" s="46"/>
    </row>
    <row r="272" spans="6:37" x14ac:dyDescent="0.2">
      <c r="F272" s="165"/>
      <c r="G272" s="165"/>
      <c r="H272" s="165"/>
      <c r="I272" s="165"/>
      <c r="J272" s="172"/>
      <c r="K272" s="207"/>
      <c r="L272" s="207"/>
      <c r="M272" s="207"/>
      <c r="N272" s="207"/>
      <c r="O272" s="207"/>
      <c r="Z272" s="192"/>
      <c r="AI272" s="46"/>
      <c r="AJ272" s="170"/>
      <c r="AK272" s="46"/>
    </row>
    <row r="273" spans="6:37" x14ac:dyDescent="0.2">
      <c r="F273" s="165"/>
      <c r="G273" s="165"/>
      <c r="H273" s="165"/>
      <c r="I273" s="165"/>
      <c r="J273" s="172"/>
      <c r="K273" s="207"/>
      <c r="L273" s="207"/>
      <c r="M273" s="207"/>
      <c r="N273" s="207"/>
      <c r="O273" s="207"/>
      <c r="Z273" s="192"/>
      <c r="AI273" s="46"/>
      <c r="AJ273" s="170"/>
      <c r="AK273" s="46"/>
    </row>
    <row r="274" spans="6:37" x14ac:dyDescent="0.2">
      <c r="F274" s="165"/>
      <c r="G274" s="165"/>
      <c r="H274" s="165"/>
      <c r="I274" s="165"/>
      <c r="J274" s="172"/>
      <c r="K274" s="207"/>
      <c r="L274" s="207"/>
      <c r="M274" s="207"/>
      <c r="N274" s="207"/>
      <c r="O274" s="207"/>
      <c r="Z274" s="192"/>
      <c r="AI274" s="46"/>
      <c r="AJ274" s="170"/>
      <c r="AK274" s="46"/>
    </row>
    <row r="275" spans="6:37" x14ac:dyDescent="0.2">
      <c r="AI275" s="46"/>
      <c r="AJ275" s="170"/>
      <c r="AK275" s="46"/>
    </row>
    <row r="276" spans="6:37" x14ac:dyDescent="0.2">
      <c r="AI276" s="46"/>
      <c r="AJ276" s="170"/>
      <c r="AK276" s="46"/>
    </row>
    <row r="277" spans="6:37" x14ac:dyDescent="0.2">
      <c r="AI277" s="46"/>
      <c r="AJ277" s="170"/>
      <c r="AK277" s="46"/>
    </row>
    <row r="278" spans="6:37" x14ac:dyDescent="0.2">
      <c r="AI278" s="46"/>
      <c r="AJ278" s="170"/>
      <c r="AK278" s="46"/>
    </row>
    <row r="279" spans="6:37" x14ac:dyDescent="0.2">
      <c r="AI279" s="46"/>
      <c r="AJ279" s="170"/>
      <c r="AK279" s="46"/>
    </row>
    <row r="280" spans="6:37" x14ac:dyDescent="0.2">
      <c r="AI280" s="46"/>
      <c r="AJ280" s="170"/>
      <c r="AK280" s="46"/>
    </row>
    <row r="281" spans="6:37" x14ac:dyDescent="0.2">
      <c r="AI281" s="46"/>
      <c r="AJ281" s="170"/>
      <c r="AK281" s="46"/>
    </row>
    <row r="282" spans="6:37" x14ac:dyDescent="0.2">
      <c r="AI282" s="46"/>
      <c r="AJ282" s="170"/>
      <c r="AK282" s="46"/>
    </row>
    <row r="283" spans="6:37" x14ac:dyDescent="0.2">
      <c r="AI283" s="46"/>
      <c r="AJ283" s="170"/>
      <c r="AK283" s="46"/>
    </row>
    <row r="284" spans="6:37" x14ac:dyDescent="0.2">
      <c r="AI284" s="46"/>
      <c r="AJ284" s="170"/>
      <c r="AK284" s="46"/>
    </row>
    <row r="285" spans="6:37" x14ac:dyDescent="0.2">
      <c r="AI285" s="46"/>
      <c r="AJ285" s="170"/>
      <c r="AK285" s="46"/>
    </row>
    <row r="286" spans="6:37" x14ac:dyDescent="0.2">
      <c r="AI286" s="46"/>
      <c r="AJ286" s="170"/>
      <c r="AK286" s="46"/>
    </row>
    <row r="287" spans="6:37" x14ac:dyDescent="0.2">
      <c r="AI287" s="46"/>
      <c r="AJ287" s="170"/>
      <c r="AK287" s="46"/>
    </row>
    <row r="288" spans="6:37" x14ac:dyDescent="0.2">
      <c r="AI288" s="46"/>
      <c r="AJ288" s="170"/>
      <c r="AK288" s="46"/>
    </row>
    <row r="289" spans="35:37" x14ac:dyDescent="0.2">
      <c r="AI289" s="46"/>
      <c r="AJ289" s="170"/>
      <c r="AK289" s="46"/>
    </row>
    <row r="290" spans="35:37" x14ac:dyDescent="0.2">
      <c r="AI290" s="46"/>
      <c r="AJ290" s="170"/>
      <c r="AK290" s="46"/>
    </row>
    <row r="291" spans="35:37" x14ac:dyDescent="0.2">
      <c r="AI291" s="46"/>
      <c r="AJ291" s="170"/>
      <c r="AK291" s="46"/>
    </row>
    <row r="292" spans="35:37" x14ac:dyDescent="0.2">
      <c r="AI292" s="46"/>
      <c r="AJ292" s="170"/>
      <c r="AK292" s="46"/>
    </row>
    <row r="293" spans="35:37" x14ac:dyDescent="0.2">
      <c r="AI293" s="46"/>
      <c r="AJ293" s="170"/>
      <c r="AK293" s="46"/>
    </row>
    <row r="294" spans="35:37" x14ac:dyDescent="0.2">
      <c r="AI294" s="46"/>
      <c r="AJ294" s="170"/>
      <c r="AK294" s="46"/>
    </row>
    <row r="295" spans="35:37" x14ac:dyDescent="0.2">
      <c r="AI295" s="46"/>
      <c r="AJ295" s="170"/>
      <c r="AK295" s="46"/>
    </row>
    <row r="296" spans="35:37" x14ac:dyDescent="0.2">
      <c r="AI296" s="46"/>
      <c r="AJ296" s="170"/>
      <c r="AK296" s="46"/>
    </row>
    <row r="297" spans="35:37" x14ac:dyDescent="0.2">
      <c r="AI297" s="46"/>
      <c r="AJ297" s="170"/>
      <c r="AK297" s="46"/>
    </row>
    <row r="298" spans="35:37" x14ac:dyDescent="0.2">
      <c r="AI298" s="46"/>
      <c r="AJ298" s="170"/>
      <c r="AK298" s="46"/>
    </row>
    <row r="299" spans="35:37" x14ac:dyDescent="0.2">
      <c r="AI299" s="46"/>
      <c r="AJ299" s="170"/>
      <c r="AK299" s="46"/>
    </row>
    <row r="300" spans="35:37" x14ac:dyDescent="0.2">
      <c r="AI300" s="46"/>
      <c r="AJ300" s="170"/>
      <c r="AK300" s="46"/>
    </row>
    <row r="301" spans="35:37" x14ac:dyDescent="0.2">
      <c r="AI301" s="46"/>
      <c r="AJ301" s="170"/>
      <c r="AK301" s="46"/>
    </row>
    <row r="302" spans="35:37" x14ac:dyDescent="0.2">
      <c r="AI302" s="46"/>
      <c r="AJ302" s="170"/>
      <c r="AK302" s="46"/>
    </row>
    <row r="303" spans="35:37" x14ac:dyDescent="0.2">
      <c r="AI303" s="46"/>
      <c r="AJ303" s="170"/>
      <c r="AK303" s="46"/>
    </row>
    <row r="304" spans="35:37" x14ac:dyDescent="0.2">
      <c r="AI304" s="46"/>
      <c r="AJ304" s="170"/>
      <c r="AK304" s="46"/>
    </row>
    <row r="305" spans="35:37" x14ac:dyDescent="0.2">
      <c r="AI305" s="46"/>
      <c r="AJ305" s="170"/>
      <c r="AK305" s="46"/>
    </row>
    <row r="306" spans="35:37" x14ac:dyDescent="0.2">
      <c r="AI306" s="46"/>
      <c r="AJ306" s="170"/>
      <c r="AK306" s="46"/>
    </row>
    <row r="307" spans="35:37" x14ac:dyDescent="0.2">
      <c r="AI307" s="46"/>
      <c r="AJ307" s="170"/>
      <c r="AK307" s="46"/>
    </row>
    <row r="308" spans="35:37" x14ac:dyDescent="0.2">
      <c r="AI308" s="46"/>
      <c r="AJ308" s="170"/>
      <c r="AK308" s="46"/>
    </row>
    <row r="309" spans="35:37" x14ac:dyDescent="0.2">
      <c r="AI309" s="46"/>
      <c r="AJ309" s="170"/>
      <c r="AK309" s="46"/>
    </row>
    <row r="310" spans="35:37" x14ac:dyDescent="0.2">
      <c r="AI310" s="46"/>
      <c r="AJ310" s="170"/>
      <c r="AK310" s="46"/>
    </row>
    <row r="311" spans="35:37" x14ac:dyDescent="0.2">
      <c r="AI311" s="46"/>
      <c r="AJ311" s="170"/>
      <c r="AK311" s="46"/>
    </row>
    <row r="312" spans="35:37" x14ac:dyDescent="0.2">
      <c r="AI312" s="46"/>
      <c r="AJ312" s="170"/>
      <c r="AK312" s="46"/>
    </row>
    <row r="313" spans="35:37" x14ac:dyDescent="0.2">
      <c r="AI313" s="46"/>
      <c r="AJ313" s="170"/>
      <c r="AK313" s="46"/>
    </row>
    <row r="314" spans="35:37" x14ac:dyDescent="0.2">
      <c r="AI314" s="46"/>
      <c r="AJ314" s="170"/>
      <c r="AK314" s="46"/>
    </row>
    <row r="315" spans="35:37" x14ac:dyDescent="0.2">
      <c r="AI315" s="46"/>
      <c r="AJ315" s="170"/>
      <c r="AK315" s="46"/>
    </row>
    <row r="316" spans="35:37" x14ac:dyDescent="0.2">
      <c r="AI316" s="46"/>
      <c r="AJ316" s="170"/>
      <c r="AK316" s="46"/>
    </row>
    <row r="317" spans="35:37" x14ac:dyDescent="0.2">
      <c r="AI317" s="46"/>
      <c r="AJ317" s="170"/>
      <c r="AK317" s="46"/>
    </row>
    <row r="318" spans="35:37" x14ac:dyDescent="0.2">
      <c r="AI318" s="46"/>
      <c r="AJ318" s="170"/>
      <c r="AK318" s="46"/>
    </row>
    <row r="319" spans="35:37" x14ac:dyDescent="0.2">
      <c r="AI319" s="46"/>
      <c r="AJ319" s="170"/>
      <c r="AK319" s="46"/>
    </row>
    <row r="320" spans="35:37" x14ac:dyDescent="0.2">
      <c r="AI320" s="46"/>
      <c r="AJ320" s="170"/>
      <c r="AK320" s="46"/>
    </row>
    <row r="321" spans="35:37" x14ac:dyDescent="0.2">
      <c r="AI321" s="46"/>
      <c r="AJ321" s="170"/>
      <c r="AK321" s="46"/>
    </row>
    <row r="322" spans="35:37" x14ac:dyDescent="0.2">
      <c r="AI322" s="46"/>
      <c r="AJ322" s="170"/>
      <c r="AK322" s="46"/>
    </row>
    <row r="323" spans="35:37" x14ac:dyDescent="0.2">
      <c r="AI323" s="46"/>
      <c r="AJ323" s="170"/>
      <c r="AK323" s="46"/>
    </row>
    <row r="324" spans="35:37" x14ac:dyDescent="0.2">
      <c r="AI324" s="46"/>
      <c r="AJ324" s="170"/>
      <c r="AK324" s="46"/>
    </row>
    <row r="325" spans="35:37" x14ac:dyDescent="0.2">
      <c r="AI325" s="46"/>
      <c r="AJ325" s="170"/>
      <c r="AK325" s="46"/>
    </row>
    <row r="326" spans="35:37" x14ac:dyDescent="0.2">
      <c r="AI326" s="46"/>
      <c r="AJ326" s="170"/>
      <c r="AK326" s="46"/>
    </row>
    <row r="327" spans="35:37" x14ac:dyDescent="0.2">
      <c r="AI327" s="46"/>
      <c r="AJ327" s="170"/>
      <c r="AK327" s="46"/>
    </row>
    <row r="328" spans="35:37" x14ac:dyDescent="0.2">
      <c r="AI328" s="46"/>
      <c r="AJ328" s="170"/>
      <c r="AK328" s="46"/>
    </row>
    <row r="329" spans="35:37" x14ac:dyDescent="0.2">
      <c r="AI329" s="46"/>
      <c r="AJ329" s="170"/>
      <c r="AK329" s="46"/>
    </row>
    <row r="330" spans="35:37" x14ac:dyDescent="0.2">
      <c r="AI330" s="46"/>
      <c r="AJ330" s="170"/>
      <c r="AK330" s="46"/>
    </row>
    <row r="331" spans="35:37" x14ac:dyDescent="0.2">
      <c r="AI331" s="46"/>
      <c r="AJ331" s="170"/>
      <c r="AK331" s="46"/>
    </row>
    <row r="332" spans="35:37" x14ac:dyDescent="0.2">
      <c r="AI332" s="46"/>
      <c r="AJ332" s="170"/>
      <c r="AK332" s="46"/>
    </row>
    <row r="333" spans="35:37" x14ac:dyDescent="0.2">
      <c r="AI333" s="46"/>
      <c r="AJ333" s="170"/>
      <c r="AK333" s="46"/>
    </row>
    <row r="334" spans="35:37" x14ac:dyDescent="0.2">
      <c r="AI334" s="46"/>
      <c r="AJ334" s="170"/>
      <c r="AK334" s="46"/>
    </row>
    <row r="335" spans="35:37" x14ac:dyDescent="0.2">
      <c r="AI335" s="46"/>
      <c r="AJ335" s="170"/>
      <c r="AK335" s="46"/>
    </row>
    <row r="336" spans="35:37" x14ac:dyDescent="0.2">
      <c r="AI336" s="46"/>
      <c r="AJ336" s="170"/>
      <c r="AK336" s="46"/>
    </row>
    <row r="337" spans="35:37" x14ac:dyDescent="0.2">
      <c r="AI337" s="46"/>
      <c r="AJ337" s="170"/>
      <c r="AK337" s="46"/>
    </row>
    <row r="338" spans="35:37" x14ac:dyDescent="0.2">
      <c r="AI338" s="46"/>
      <c r="AJ338" s="170"/>
      <c r="AK338" s="46"/>
    </row>
    <row r="339" spans="35:37" x14ac:dyDescent="0.2">
      <c r="AI339" s="46"/>
      <c r="AJ339" s="170"/>
      <c r="AK339" s="46"/>
    </row>
    <row r="340" spans="35:37" x14ac:dyDescent="0.2">
      <c r="AI340" s="46"/>
      <c r="AJ340" s="170"/>
      <c r="AK340" s="46"/>
    </row>
    <row r="341" spans="35:37" x14ac:dyDescent="0.2">
      <c r="AI341" s="46"/>
      <c r="AJ341" s="170"/>
      <c r="AK341" s="46"/>
    </row>
    <row r="342" spans="35:37" x14ac:dyDescent="0.2">
      <c r="AI342" s="46"/>
      <c r="AJ342" s="170"/>
      <c r="AK342" s="46"/>
    </row>
    <row r="343" spans="35:37" x14ac:dyDescent="0.2">
      <c r="AI343" s="46"/>
      <c r="AJ343" s="170"/>
      <c r="AK343" s="46"/>
    </row>
    <row r="344" spans="35:37" x14ac:dyDescent="0.2">
      <c r="AI344" s="46"/>
      <c r="AJ344" s="170"/>
      <c r="AK344" s="46"/>
    </row>
    <row r="345" spans="35:37" x14ac:dyDescent="0.2">
      <c r="AI345" s="46"/>
      <c r="AJ345" s="170"/>
      <c r="AK345" s="46"/>
    </row>
    <row r="346" spans="35:37" x14ac:dyDescent="0.2">
      <c r="AI346" s="46"/>
      <c r="AJ346" s="170"/>
      <c r="AK346" s="46"/>
    </row>
    <row r="347" spans="35:37" x14ac:dyDescent="0.2">
      <c r="AI347" s="46"/>
      <c r="AJ347" s="170"/>
      <c r="AK347" s="46"/>
    </row>
    <row r="348" spans="35:37" x14ac:dyDescent="0.2">
      <c r="AI348" s="46"/>
      <c r="AJ348" s="170"/>
      <c r="AK348" s="46"/>
    </row>
    <row r="349" spans="35:37" x14ac:dyDescent="0.2">
      <c r="AI349" s="46"/>
      <c r="AJ349" s="170"/>
      <c r="AK349" s="46"/>
    </row>
    <row r="350" spans="35:37" x14ac:dyDescent="0.2">
      <c r="AI350" s="46"/>
      <c r="AJ350" s="170"/>
      <c r="AK350" s="46"/>
    </row>
    <row r="351" spans="35:37" x14ac:dyDescent="0.2">
      <c r="AI351" s="46"/>
      <c r="AJ351" s="170"/>
      <c r="AK351" s="46"/>
    </row>
    <row r="352" spans="35:37" x14ac:dyDescent="0.2">
      <c r="AI352" s="46"/>
      <c r="AJ352" s="170"/>
      <c r="AK352" s="46"/>
    </row>
    <row r="353" spans="35:37" x14ac:dyDescent="0.2">
      <c r="AI353" s="46"/>
      <c r="AJ353" s="170"/>
      <c r="AK353" s="46"/>
    </row>
    <row r="354" spans="35:37" x14ac:dyDescent="0.2">
      <c r="AI354" s="46"/>
      <c r="AJ354" s="170"/>
      <c r="AK354" s="46"/>
    </row>
    <row r="355" spans="35:37" x14ac:dyDescent="0.2">
      <c r="AI355" s="46"/>
      <c r="AJ355" s="170"/>
      <c r="AK355" s="46"/>
    </row>
    <row r="356" spans="35:37" x14ac:dyDescent="0.2">
      <c r="AI356" s="46"/>
      <c r="AJ356" s="170"/>
      <c r="AK356" s="46"/>
    </row>
    <row r="357" spans="35:37" x14ac:dyDescent="0.2">
      <c r="AI357" s="46"/>
      <c r="AJ357" s="170"/>
      <c r="AK357" s="46"/>
    </row>
    <row r="358" spans="35:37" x14ac:dyDescent="0.2">
      <c r="AI358" s="46"/>
      <c r="AJ358" s="170"/>
      <c r="AK358" s="46"/>
    </row>
    <row r="359" spans="35:37" x14ac:dyDescent="0.2">
      <c r="AI359" s="46"/>
      <c r="AJ359" s="170"/>
      <c r="AK359" s="46"/>
    </row>
    <row r="360" spans="35:37" x14ac:dyDescent="0.2">
      <c r="AI360" s="46"/>
      <c r="AJ360" s="170"/>
      <c r="AK360" s="46"/>
    </row>
    <row r="361" spans="35:37" x14ac:dyDescent="0.2">
      <c r="AI361" s="46"/>
      <c r="AJ361" s="170"/>
      <c r="AK361" s="46"/>
    </row>
    <row r="362" spans="35:37" x14ac:dyDescent="0.2">
      <c r="AI362" s="46"/>
      <c r="AJ362" s="170"/>
      <c r="AK362" s="46"/>
    </row>
    <row r="363" spans="35:37" x14ac:dyDescent="0.2">
      <c r="AI363" s="46"/>
      <c r="AJ363" s="170"/>
      <c r="AK363" s="46"/>
    </row>
    <row r="364" spans="35:37" x14ac:dyDescent="0.2">
      <c r="AI364" s="46"/>
      <c r="AJ364" s="170"/>
      <c r="AK364" s="46"/>
    </row>
    <row r="365" spans="35:37" x14ac:dyDescent="0.2">
      <c r="AI365" s="46"/>
      <c r="AJ365" s="170"/>
      <c r="AK365" s="46"/>
    </row>
    <row r="366" spans="35:37" x14ac:dyDescent="0.2">
      <c r="AI366" s="46"/>
      <c r="AJ366" s="170"/>
      <c r="AK366" s="46"/>
    </row>
    <row r="367" spans="35:37" x14ac:dyDescent="0.2">
      <c r="AI367" s="46"/>
      <c r="AJ367" s="170"/>
      <c r="AK367" s="46"/>
    </row>
    <row r="368" spans="35:37" x14ac:dyDescent="0.2">
      <c r="AI368" s="46"/>
      <c r="AJ368" s="170"/>
      <c r="AK368" s="46"/>
    </row>
    <row r="369" spans="35:37" x14ac:dyDescent="0.2">
      <c r="AI369" s="46"/>
      <c r="AJ369" s="170"/>
      <c r="AK369" s="46"/>
    </row>
    <row r="370" spans="35:37" x14ac:dyDescent="0.2">
      <c r="AI370" s="46"/>
      <c r="AJ370" s="170"/>
      <c r="AK370" s="46"/>
    </row>
    <row r="371" spans="35:37" x14ac:dyDescent="0.2">
      <c r="AI371" s="46"/>
      <c r="AJ371" s="170"/>
      <c r="AK371" s="46"/>
    </row>
    <row r="372" spans="35:37" x14ac:dyDescent="0.2">
      <c r="AI372" s="46"/>
      <c r="AJ372" s="170"/>
      <c r="AK372" s="46"/>
    </row>
    <row r="373" spans="35:37" x14ac:dyDescent="0.2">
      <c r="AI373" s="46"/>
      <c r="AJ373" s="170"/>
      <c r="AK373" s="46"/>
    </row>
    <row r="374" spans="35:37" x14ac:dyDescent="0.2">
      <c r="AI374" s="46"/>
      <c r="AJ374" s="170"/>
      <c r="AK374" s="46"/>
    </row>
    <row r="375" spans="35:37" x14ac:dyDescent="0.2">
      <c r="AI375" s="46"/>
      <c r="AJ375" s="170"/>
      <c r="AK375" s="46"/>
    </row>
    <row r="376" spans="35:37" x14ac:dyDescent="0.2">
      <c r="AI376" s="46"/>
      <c r="AJ376" s="170"/>
      <c r="AK376" s="46"/>
    </row>
    <row r="377" spans="35:37" x14ac:dyDescent="0.2">
      <c r="AI377" s="46"/>
      <c r="AJ377" s="170"/>
      <c r="AK377" s="46"/>
    </row>
    <row r="378" spans="35:37" x14ac:dyDescent="0.2">
      <c r="AI378" s="46"/>
      <c r="AJ378" s="170"/>
      <c r="AK378" s="46"/>
    </row>
    <row r="379" spans="35:37" x14ac:dyDescent="0.2">
      <c r="AI379" s="46"/>
      <c r="AJ379" s="170"/>
      <c r="AK379" s="46"/>
    </row>
    <row r="380" spans="35:37" x14ac:dyDescent="0.2">
      <c r="AI380" s="46"/>
      <c r="AJ380" s="170"/>
      <c r="AK380" s="46"/>
    </row>
    <row r="381" spans="35:37" x14ac:dyDescent="0.2">
      <c r="AI381" s="46"/>
      <c r="AJ381" s="170"/>
      <c r="AK381" s="46"/>
    </row>
    <row r="382" spans="35:37" x14ac:dyDescent="0.2">
      <c r="AI382" s="46"/>
      <c r="AJ382" s="170"/>
      <c r="AK382" s="46"/>
    </row>
    <row r="383" spans="35:37" x14ac:dyDescent="0.2">
      <c r="AI383" s="46"/>
      <c r="AJ383" s="170"/>
      <c r="AK383" s="46"/>
    </row>
    <row r="384" spans="35:37" x14ac:dyDescent="0.2">
      <c r="AI384" s="46"/>
      <c r="AJ384" s="170"/>
      <c r="AK384" s="46"/>
    </row>
    <row r="385" spans="35:37" x14ac:dyDescent="0.2">
      <c r="AI385" s="46"/>
      <c r="AJ385" s="170"/>
      <c r="AK385" s="46"/>
    </row>
    <row r="386" spans="35:37" x14ac:dyDescent="0.2">
      <c r="AI386" s="46"/>
      <c r="AJ386" s="170"/>
      <c r="AK386" s="46"/>
    </row>
    <row r="387" spans="35:37" x14ac:dyDescent="0.2">
      <c r="AI387" s="46"/>
      <c r="AJ387" s="170"/>
      <c r="AK387" s="46"/>
    </row>
    <row r="388" spans="35:37" x14ac:dyDescent="0.2">
      <c r="AI388" s="46"/>
      <c r="AJ388" s="170"/>
      <c r="AK388" s="46"/>
    </row>
    <row r="389" spans="35:37" x14ac:dyDescent="0.2">
      <c r="AI389" s="46"/>
      <c r="AJ389" s="170"/>
      <c r="AK389" s="46"/>
    </row>
    <row r="390" spans="35:37" x14ac:dyDescent="0.2">
      <c r="AI390" s="46"/>
      <c r="AJ390" s="170"/>
      <c r="AK390" s="46"/>
    </row>
    <row r="391" spans="35:37" x14ac:dyDescent="0.2">
      <c r="AI391" s="46"/>
      <c r="AJ391" s="170"/>
      <c r="AK391" s="46"/>
    </row>
    <row r="392" spans="35:37" x14ac:dyDescent="0.2">
      <c r="AI392" s="46"/>
      <c r="AJ392" s="170"/>
      <c r="AK392" s="46"/>
    </row>
    <row r="393" spans="35:37" x14ac:dyDescent="0.2">
      <c r="AI393" s="46"/>
      <c r="AJ393" s="170"/>
      <c r="AK393" s="46"/>
    </row>
    <row r="394" spans="35:37" x14ac:dyDescent="0.2">
      <c r="AI394" s="46"/>
      <c r="AJ394" s="170"/>
      <c r="AK394" s="46"/>
    </row>
    <row r="395" spans="35:37" x14ac:dyDescent="0.2">
      <c r="AI395" s="46"/>
      <c r="AJ395" s="170"/>
      <c r="AK395" s="46"/>
    </row>
    <row r="396" spans="35:37" x14ac:dyDescent="0.2">
      <c r="AI396" s="46"/>
      <c r="AJ396" s="170"/>
      <c r="AK396" s="46"/>
    </row>
    <row r="397" spans="35:37" x14ac:dyDescent="0.2">
      <c r="AI397" s="46"/>
      <c r="AJ397" s="170"/>
      <c r="AK397" s="46"/>
    </row>
    <row r="398" spans="35:37" x14ac:dyDescent="0.2">
      <c r="AI398" s="46"/>
      <c r="AJ398" s="170"/>
      <c r="AK398" s="46"/>
    </row>
    <row r="399" spans="35:37" x14ac:dyDescent="0.2">
      <c r="AI399" s="46"/>
      <c r="AJ399" s="170"/>
      <c r="AK399" s="46"/>
    </row>
    <row r="400" spans="35:37" x14ac:dyDescent="0.2">
      <c r="AI400" s="46"/>
      <c r="AJ400" s="170"/>
      <c r="AK400" s="46"/>
    </row>
    <row r="401" spans="35:37" x14ac:dyDescent="0.2">
      <c r="AI401" s="46"/>
      <c r="AJ401" s="170"/>
      <c r="AK401" s="46"/>
    </row>
    <row r="402" spans="35:37" x14ac:dyDescent="0.2">
      <c r="AI402" s="46"/>
      <c r="AJ402" s="170"/>
      <c r="AK402" s="46"/>
    </row>
    <row r="403" spans="35:37" x14ac:dyDescent="0.2">
      <c r="AI403" s="46"/>
      <c r="AJ403" s="170"/>
      <c r="AK403" s="46"/>
    </row>
    <row r="404" spans="35:37" x14ac:dyDescent="0.2">
      <c r="AI404" s="46"/>
      <c r="AJ404" s="170"/>
      <c r="AK404" s="46"/>
    </row>
    <row r="405" spans="35:37" x14ac:dyDescent="0.2">
      <c r="AI405" s="46"/>
      <c r="AJ405" s="170"/>
      <c r="AK405" s="46"/>
    </row>
    <row r="406" spans="35:37" x14ac:dyDescent="0.2">
      <c r="AI406" s="46"/>
      <c r="AJ406" s="170"/>
      <c r="AK406" s="46"/>
    </row>
    <row r="407" spans="35:37" x14ac:dyDescent="0.2">
      <c r="AI407" s="46"/>
      <c r="AJ407" s="170"/>
      <c r="AK407" s="46"/>
    </row>
    <row r="408" spans="35:37" x14ac:dyDescent="0.2">
      <c r="AI408" s="46"/>
      <c r="AJ408" s="170"/>
      <c r="AK408" s="46"/>
    </row>
    <row r="409" spans="35:37" x14ac:dyDescent="0.2">
      <c r="AI409" s="46"/>
      <c r="AJ409" s="170"/>
      <c r="AK409" s="46"/>
    </row>
    <row r="410" spans="35:37" x14ac:dyDescent="0.2">
      <c r="AI410" s="46"/>
      <c r="AJ410" s="170"/>
      <c r="AK410" s="46"/>
    </row>
    <row r="411" spans="35:37" x14ac:dyDescent="0.2">
      <c r="AI411" s="46"/>
      <c r="AJ411" s="170"/>
      <c r="AK411" s="46"/>
    </row>
    <row r="412" spans="35:37" x14ac:dyDescent="0.2">
      <c r="AI412" s="46"/>
      <c r="AJ412" s="170"/>
      <c r="AK412" s="46"/>
    </row>
    <row r="413" spans="35:37" x14ac:dyDescent="0.2">
      <c r="AI413" s="46"/>
      <c r="AJ413" s="170"/>
      <c r="AK413" s="46"/>
    </row>
    <row r="414" spans="35:37" x14ac:dyDescent="0.2">
      <c r="AI414" s="46"/>
      <c r="AJ414" s="170"/>
      <c r="AK414" s="46"/>
    </row>
    <row r="415" spans="35:37" x14ac:dyDescent="0.2">
      <c r="AI415" s="46"/>
      <c r="AJ415" s="170"/>
      <c r="AK415" s="46"/>
    </row>
    <row r="416" spans="35:37" x14ac:dyDescent="0.2">
      <c r="AI416" s="46"/>
      <c r="AJ416" s="170"/>
      <c r="AK416" s="46"/>
    </row>
    <row r="417" spans="35:37" x14ac:dyDescent="0.2">
      <c r="AI417" s="46"/>
      <c r="AJ417" s="170"/>
      <c r="AK417" s="46"/>
    </row>
    <row r="418" spans="35:37" x14ac:dyDescent="0.2">
      <c r="AI418" s="46"/>
      <c r="AJ418" s="170"/>
      <c r="AK418" s="46"/>
    </row>
    <row r="419" spans="35:37" x14ac:dyDescent="0.2">
      <c r="AI419" s="46"/>
      <c r="AJ419" s="170"/>
      <c r="AK419" s="46"/>
    </row>
    <row r="420" spans="35:37" x14ac:dyDescent="0.2">
      <c r="AI420" s="46"/>
      <c r="AJ420" s="170"/>
      <c r="AK420" s="46"/>
    </row>
    <row r="421" spans="35:37" x14ac:dyDescent="0.2">
      <c r="AI421" s="46"/>
      <c r="AJ421" s="170"/>
      <c r="AK421" s="46"/>
    </row>
    <row r="422" spans="35:37" x14ac:dyDescent="0.2">
      <c r="AI422" s="46"/>
      <c r="AJ422" s="170"/>
      <c r="AK422" s="46"/>
    </row>
    <row r="423" spans="35:37" x14ac:dyDescent="0.2">
      <c r="AI423" s="46"/>
      <c r="AJ423" s="170"/>
      <c r="AK423" s="46"/>
    </row>
    <row r="424" spans="35:37" x14ac:dyDescent="0.2">
      <c r="AI424" s="46"/>
      <c r="AJ424" s="170"/>
      <c r="AK424" s="46"/>
    </row>
    <row r="425" spans="35:37" x14ac:dyDescent="0.2">
      <c r="AI425" s="46"/>
      <c r="AJ425" s="170"/>
      <c r="AK425" s="46"/>
    </row>
    <row r="426" spans="35:37" x14ac:dyDescent="0.2">
      <c r="AI426" s="46"/>
      <c r="AJ426" s="170"/>
      <c r="AK426" s="46"/>
    </row>
    <row r="427" spans="35:37" x14ac:dyDescent="0.2">
      <c r="AI427" s="46"/>
      <c r="AJ427" s="170"/>
      <c r="AK427" s="46"/>
    </row>
    <row r="428" spans="35:37" x14ac:dyDescent="0.2">
      <c r="AI428" s="46"/>
      <c r="AJ428" s="170"/>
      <c r="AK428" s="46"/>
    </row>
    <row r="429" spans="35:37" x14ac:dyDescent="0.2">
      <c r="AI429" s="46"/>
      <c r="AJ429" s="170"/>
      <c r="AK429" s="46"/>
    </row>
    <row r="430" spans="35:37" x14ac:dyDescent="0.2">
      <c r="AI430" s="46"/>
      <c r="AJ430" s="170"/>
      <c r="AK430" s="46"/>
    </row>
    <row r="431" spans="35:37" x14ac:dyDescent="0.2">
      <c r="AI431" s="46"/>
      <c r="AJ431" s="170"/>
      <c r="AK431" s="46"/>
    </row>
    <row r="432" spans="35:37" x14ac:dyDescent="0.2">
      <c r="AI432" s="46"/>
      <c r="AJ432" s="170"/>
      <c r="AK432" s="46"/>
    </row>
    <row r="433" spans="35:37" x14ac:dyDescent="0.2">
      <c r="AI433" s="46"/>
      <c r="AJ433" s="170"/>
      <c r="AK433" s="46"/>
    </row>
    <row r="434" spans="35:37" x14ac:dyDescent="0.2">
      <c r="AI434" s="46"/>
      <c r="AJ434" s="170"/>
      <c r="AK434" s="46"/>
    </row>
    <row r="435" spans="35:37" x14ac:dyDescent="0.2">
      <c r="AI435" s="46"/>
      <c r="AJ435" s="170"/>
      <c r="AK435" s="46"/>
    </row>
    <row r="436" spans="35:37" x14ac:dyDescent="0.2">
      <c r="AI436" s="46"/>
      <c r="AJ436" s="170"/>
      <c r="AK436" s="46"/>
    </row>
    <row r="437" spans="35:37" x14ac:dyDescent="0.2">
      <c r="AI437" s="46"/>
      <c r="AJ437" s="170"/>
      <c r="AK437" s="46"/>
    </row>
    <row r="438" spans="35:37" x14ac:dyDescent="0.2">
      <c r="AI438" s="46"/>
      <c r="AJ438" s="170"/>
      <c r="AK438" s="46"/>
    </row>
    <row r="439" spans="35:37" x14ac:dyDescent="0.2">
      <c r="AI439" s="46"/>
      <c r="AJ439" s="170"/>
      <c r="AK439" s="46"/>
    </row>
    <row r="440" spans="35:37" x14ac:dyDescent="0.2">
      <c r="AI440" s="46"/>
      <c r="AJ440" s="170"/>
      <c r="AK440" s="46"/>
    </row>
    <row r="441" spans="35:37" x14ac:dyDescent="0.2">
      <c r="AI441" s="46"/>
      <c r="AJ441" s="170"/>
      <c r="AK441" s="46"/>
    </row>
    <row r="442" spans="35:37" x14ac:dyDescent="0.2">
      <c r="AI442" s="46"/>
      <c r="AJ442" s="170"/>
      <c r="AK442" s="46"/>
    </row>
    <row r="443" spans="35:37" x14ac:dyDescent="0.2">
      <c r="AI443" s="46"/>
      <c r="AJ443" s="170"/>
      <c r="AK443" s="46"/>
    </row>
    <row r="444" spans="35:37" x14ac:dyDescent="0.2">
      <c r="AI444" s="46"/>
      <c r="AJ444" s="170"/>
      <c r="AK444" s="46"/>
    </row>
    <row r="445" spans="35:37" x14ac:dyDescent="0.2">
      <c r="AI445" s="46"/>
      <c r="AJ445" s="170"/>
      <c r="AK445" s="46"/>
    </row>
    <row r="446" spans="35:37" x14ac:dyDescent="0.2">
      <c r="AI446" s="46"/>
      <c r="AJ446" s="170"/>
      <c r="AK446" s="46"/>
    </row>
    <row r="447" spans="35:37" x14ac:dyDescent="0.2">
      <c r="AI447" s="46"/>
      <c r="AJ447" s="170"/>
      <c r="AK447" s="46"/>
    </row>
    <row r="448" spans="35:37" x14ac:dyDescent="0.2">
      <c r="AI448" s="46"/>
      <c r="AJ448" s="170"/>
      <c r="AK448" s="46"/>
    </row>
    <row r="449" spans="35:37" x14ac:dyDescent="0.2">
      <c r="AI449" s="46"/>
      <c r="AJ449" s="170"/>
      <c r="AK449" s="46"/>
    </row>
    <row r="450" spans="35:37" x14ac:dyDescent="0.2">
      <c r="AI450" s="46"/>
      <c r="AJ450" s="170"/>
      <c r="AK450" s="46"/>
    </row>
    <row r="451" spans="35:37" x14ac:dyDescent="0.2">
      <c r="AI451" s="46"/>
      <c r="AJ451" s="170"/>
      <c r="AK451" s="46"/>
    </row>
  </sheetData>
  <sheetProtection formatCells="0" formatColumns="0" formatRows="0" insertRows="0" deleteRows="0" sort="0" autoFilter="0"/>
  <autoFilter ref="A5:BU25"/>
  <sortState ref="A14:CT704">
    <sortCondition ref="A14:A704"/>
    <sortCondition ref="B14:B704"/>
  </sortState>
  <mergeCells count="4">
    <mergeCell ref="G4:H4"/>
    <mergeCell ref="A4:D4"/>
    <mergeCell ref="K2:AH3"/>
    <mergeCell ref="A2:J3"/>
  </mergeCells>
  <phoneticPr fontId="7" type="noConversion"/>
  <conditionalFormatting sqref="C19">
    <cfRule type="cellIs" dxfId="396" priority="13257" stopIfTrue="1" operator="equal">
      <formula>"R"</formula>
    </cfRule>
  </conditionalFormatting>
  <conditionalFormatting sqref="P16:X16">
    <cfRule type="cellIs" dxfId="395" priority="9952" operator="equal">
      <formula>$Y16</formula>
    </cfRule>
  </conditionalFormatting>
  <conditionalFormatting sqref="AV5">
    <cfRule type="expression" dxfId="394" priority="13259" stopIfTrue="1">
      <formula>RiskIsOutput</formula>
    </cfRule>
  </conditionalFormatting>
  <conditionalFormatting sqref="C16">
    <cfRule type="cellIs" dxfId="393" priority="2099" stopIfTrue="1" operator="equal">
      <formula>"R"</formula>
    </cfRule>
  </conditionalFormatting>
  <conditionalFormatting sqref="AS16:AU16">
    <cfRule type="expression" dxfId="392" priority="2100" stopIfTrue="1">
      <formula>RiskIsInput</formula>
    </cfRule>
  </conditionalFormatting>
  <conditionalFormatting sqref="AG16">
    <cfRule type="containsText" dxfId="391" priority="2087" operator="containsText" text="O L">
      <formula>NOT(ISERROR(SEARCH("O L",AG16)))</formula>
    </cfRule>
    <cfRule type="containsText" dxfId="390" priority="2088" operator="containsText" text="O M">
      <formula>NOT(ISERROR(SEARCH("O M",AG16)))</formula>
    </cfRule>
    <cfRule type="containsText" dxfId="389" priority="2089" operator="containsText" text="O H">
      <formula>NOT(ISERROR(SEARCH("O H",AG16)))</formula>
    </cfRule>
    <cfRule type="containsText" dxfId="388" priority="2090" operator="containsText" text="O VH">
      <formula>NOT(ISERROR(SEARCH("O VH",AG16)))</formula>
    </cfRule>
    <cfRule type="containsText" dxfId="387" priority="2091" operator="containsText" text="R L">
      <formula>NOT(ISERROR(SEARCH("R L",AG16)))</formula>
    </cfRule>
    <cfRule type="containsText" dxfId="386" priority="2092" operator="containsText" text="R M">
      <formula>NOT(ISERROR(SEARCH("R M",AG16)))</formula>
    </cfRule>
    <cfRule type="containsText" dxfId="385" priority="2093" operator="containsText" text="R H">
      <formula>NOT(ISERROR(SEARCH("R H",AG16)))</formula>
    </cfRule>
    <cfRule type="containsText" dxfId="384" priority="2094" operator="containsText" text="R VH">
      <formula>NOT(ISERROR(SEARCH("R VH",AG16)))</formula>
    </cfRule>
  </conditionalFormatting>
  <conditionalFormatting sqref="AA16">
    <cfRule type="containsText" dxfId="383" priority="2079" operator="containsText" text="O L">
      <formula>NOT(ISERROR(SEARCH("O L",AA16)))</formula>
    </cfRule>
    <cfRule type="containsText" dxfId="382" priority="2080" operator="containsText" text="O M">
      <formula>NOT(ISERROR(SEARCH("O M",AA16)))</formula>
    </cfRule>
    <cfRule type="containsText" dxfId="381" priority="2081" operator="containsText" text="O H">
      <formula>NOT(ISERROR(SEARCH("O H",AA16)))</formula>
    </cfRule>
    <cfRule type="containsText" dxfId="380" priority="2082" operator="containsText" text="O VH">
      <formula>NOT(ISERROR(SEARCH("O VH",AA16)))</formula>
    </cfRule>
    <cfRule type="containsText" dxfId="379" priority="2083" operator="containsText" text="R L">
      <formula>NOT(ISERROR(SEARCH("R L",AA16)))</formula>
    </cfRule>
    <cfRule type="containsText" dxfId="378" priority="2084" operator="containsText" text="R M">
      <formula>NOT(ISERROR(SEARCH("R M",AA16)))</formula>
    </cfRule>
    <cfRule type="containsText" dxfId="377" priority="2085" operator="containsText" text="R H">
      <formula>NOT(ISERROR(SEARCH("R H",AA16)))</formula>
    </cfRule>
    <cfRule type="containsText" dxfId="376" priority="2086" operator="containsText" text="R VH">
      <formula>NOT(ISERROR(SEARCH("R VH",AA16)))</formula>
    </cfRule>
  </conditionalFormatting>
  <conditionalFormatting sqref="E16">
    <cfRule type="cellIs" dxfId="375" priority="2076" operator="equal">
      <formula>"Corporate"</formula>
    </cfRule>
    <cfRule type="cellIs" dxfId="374" priority="2077" operator="equal">
      <formula>"Programme"</formula>
    </cfRule>
    <cfRule type="cellIs" dxfId="373" priority="2078" operator="equal">
      <formula>"Strategic"</formula>
    </cfRule>
  </conditionalFormatting>
  <conditionalFormatting sqref="F16:G16">
    <cfRule type="cellIs" dxfId="372" priority="2065" stopIfTrue="1" operator="equal">
      <formula>"Schedule"</formula>
    </cfRule>
  </conditionalFormatting>
  <conditionalFormatting sqref="F16:G16">
    <cfRule type="cellIs" dxfId="371" priority="2056" stopIfTrue="1" operator="equal">
      <formula>"Performance"</formula>
    </cfRule>
    <cfRule type="cellIs" dxfId="370" priority="2057" stopIfTrue="1" operator="equal">
      <formula>"Reputation"</formula>
    </cfRule>
    <cfRule type="cellIs" dxfId="369" priority="2058" stopIfTrue="1" operator="equal">
      <formula>"Assets"</formula>
    </cfRule>
    <cfRule type="cellIs" dxfId="368" priority="2059" stopIfTrue="1" operator="equal">
      <formula>"Safety"</formula>
    </cfRule>
    <cfRule type="cellIs" dxfId="367" priority="2060" stopIfTrue="1" operator="equal">
      <formula>"Schedule"</formula>
    </cfRule>
    <cfRule type="cellIs" dxfId="366" priority="2061" stopIfTrue="1" operator="equal">
      <formula>"Regulatory"</formula>
    </cfRule>
    <cfRule type="cellIs" dxfId="365" priority="2062" stopIfTrue="1" operator="equal">
      <formula>"Environment"</formula>
    </cfRule>
    <cfRule type="cellIs" dxfId="364" priority="2063" stopIfTrue="1" operator="equal">
      <formula>"Financial"</formula>
    </cfRule>
    <cfRule type="cellIs" dxfId="363" priority="2064" stopIfTrue="1" operator="equal">
      <formula>"Budget"</formula>
    </cfRule>
  </conditionalFormatting>
  <conditionalFormatting sqref="AG15">
    <cfRule type="containsText" dxfId="362" priority="614" operator="containsText" text="O L">
      <formula>NOT(ISERROR(SEARCH("O L",AG15)))</formula>
    </cfRule>
    <cfRule type="containsText" dxfId="361" priority="615" operator="containsText" text="O M">
      <formula>NOT(ISERROR(SEARCH("O M",AG15)))</formula>
    </cfRule>
    <cfRule type="containsText" dxfId="360" priority="616" operator="containsText" text="O H">
      <formula>NOT(ISERROR(SEARCH("O H",AG15)))</formula>
    </cfRule>
    <cfRule type="containsText" dxfId="359" priority="617" operator="containsText" text="O VH">
      <formula>NOT(ISERROR(SEARCH("O VH",AG15)))</formula>
    </cfRule>
    <cfRule type="containsText" dxfId="358" priority="618" operator="containsText" text="R L">
      <formula>NOT(ISERROR(SEARCH("R L",AG15)))</formula>
    </cfRule>
    <cfRule type="containsText" dxfId="357" priority="619" operator="containsText" text="R M">
      <formula>NOT(ISERROR(SEARCH("R M",AG15)))</formula>
    </cfRule>
    <cfRule type="containsText" dxfId="356" priority="620" operator="containsText" text="R H">
      <formula>NOT(ISERROR(SEARCH("R H",AG15)))</formula>
    </cfRule>
    <cfRule type="containsText" dxfId="355" priority="621" operator="containsText" text="R VH">
      <formula>NOT(ISERROR(SEARCH("R VH",AG15)))</formula>
    </cfRule>
  </conditionalFormatting>
  <conditionalFormatting sqref="C15">
    <cfRule type="cellIs" dxfId="354" priority="612" stopIfTrue="1" operator="equal">
      <formula>"R"</formula>
    </cfRule>
  </conditionalFormatting>
  <conditionalFormatting sqref="AS15:AU15">
    <cfRule type="expression" dxfId="353" priority="613" stopIfTrue="1">
      <formula>RiskIsInput</formula>
    </cfRule>
  </conditionalFormatting>
  <conditionalFormatting sqref="P15:X15">
    <cfRule type="cellIs" dxfId="352" priority="611" operator="equal">
      <formula>$Y15</formula>
    </cfRule>
  </conditionalFormatting>
  <conditionalFormatting sqref="AG15">
    <cfRule type="containsText" dxfId="351" priority="603" operator="containsText" text="O L">
      <formula>NOT(ISERROR(SEARCH("O L",AG15)))</formula>
    </cfRule>
    <cfRule type="containsText" dxfId="350" priority="604" operator="containsText" text="O M">
      <formula>NOT(ISERROR(SEARCH("O M",AG15)))</formula>
    </cfRule>
    <cfRule type="containsText" dxfId="349" priority="605" operator="containsText" text="O H">
      <formula>NOT(ISERROR(SEARCH("O H",AG15)))</formula>
    </cfRule>
    <cfRule type="containsText" dxfId="348" priority="606" operator="containsText" text="O VH">
      <formula>NOT(ISERROR(SEARCH("O VH",AG15)))</formula>
    </cfRule>
    <cfRule type="containsText" dxfId="347" priority="607" operator="containsText" text="R L">
      <formula>NOT(ISERROR(SEARCH("R L",AG15)))</formula>
    </cfRule>
    <cfRule type="containsText" dxfId="346" priority="608" operator="containsText" text="R M">
      <formula>NOT(ISERROR(SEARCH("R M",AG15)))</formula>
    </cfRule>
    <cfRule type="containsText" dxfId="345" priority="609" operator="containsText" text="R H">
      <formula>NOT(ISERROR(SEARCH("R H",AG15)))</formula>
    </cfRule>
    <cfRule type="containsText" dxfId="344" priority="610" operator="containsText" text="R VH">
      <formula>NOT(ISERROR(SEARCH("R VH",AG15)))</formula>
    </cfRule>
  </conditionalFormatting>
  <conditionalFormatting sqref="E15">
    <cfRule type="cellIs" dxfId="343" priority="600" operator="equal">
      <formula>"Corporate"</formula>
    </cfRule>
    <cfRule type="cellIs" dxfId="342" priority="601" operator="equal">
      <formula>"Programme"</formula>
    </cfRule>
    <cfRule type="cellIs" dxfId="341" priority="602" operator="equal">
      <formula>"Strategic"</formula>
    </cfRule>
  </conditionalFormatting>
  <conditionalFormatting sqref="F15:G15">
    <cfRule type="cellIs" dxfId="340" priority="599" stopIfTrue="1" operator="equal">
      <formula>"Schedule"</formula>
    </cfRule>
  </conditionalFormatting>
  <conditionalFormatting sqref="F15:G15">
    <cfRule type="cellIs" dxfId="339" priority="590" stopIfTrue="1" operator="equal">
      <formula>"Performance"</formula>
    </cfRule>
    <cfRule type="cellIs" dxfId="338" priority="591" stopIfTrue="1" operator="equal">
      <formula>"Reputation"</formula>
    </cfRule>
    <cfRule type="cellIs" dxfId="337" priority="592" stopIfTrue="1" operator="equal">
      <formula>"Assets"</formula>
    </cfRule>
    <cfRule type="cellIs" dxfId="336" priority="593" stopIfTrue="1" operator="equal">
      <formula>"Safety"</formula>
    </cfRule>
    <cfRule type="cellIs" dxfId="335" priority="594" stopIfTrue="1" operator="equal">
      <formula>"Schedule"</formula>
    </cfRule>
    <cfRule type="cellIs" dxfId="334" priority="595" stopIfTrue="1" operator="equal">
      <formula>"Regulatory"</formula>
    </cfRule>
    <cfRule type="cellIs" dxfId="333" priority="596" stopIfTrue="1" operator="equal">
      <formula>"Environment"</formula>
    </cfRule>
    <cfRule type="cellIs" dxfId="332" priority="597" stopIfTrue="1" operator="equal">
      <formula>"Financial"</formula>
    </cfRule>
    <cfRule type="cellIs" dxfId="331" priority="598" stopIfTrue="1" operator="equal">
      <formula>"Budget"</formula>
    </cfRule>
  </conditionalFormatting>
  <conditionalFormatting sqref="AG8">
    <cfRule type="containsText" dxfId="330" priority="537" operator="containsText" text="O L">
      <formula>NOT(ISERROR(SEARCH("O L",AG8)))</formula>
    </cfRule>
    <cfRule type="containsText" dxfId="329" priority="538" operator="containsText" text="O M">
      <formula>NOT(ISERROR(SEARCH("O M",AG8)))</formula>
    </cfRule>
    <cfRule type="containsText" dxfId="328" priority="539" operator="containsText" text="O H">
      <formula>NOT(ISERROR(SEARCH("O H",AG8)))</formula>
    </cfRule>
    <cfRule type="containsText" dxfId="327" priority="540" operator="containsText" text="O VH">
      <formula>NOT(ISERROR(SEARCH("O VH",AG8)))</formula>
    </cfRule>
    <cfRule type="containsText" dxfId="326" priority="541" operator="containsText" text="R L">
      <formula>NOT(ISERROR(SEARCH("R L",AG8)))</formula>
    </cfRule>
    <cfRule type="containsText" dxfId="325" priority="542" operator="containsText" text="R M">
      <formula>NOT(ISERROR(SEARCH("R M",AG8)))</formula>
    </cfRule>
    <cfRule type="containsText" dxfId="324" priority="543" operator="containsText" text="R H">
      <formula>NOT(ISERROR(SEARCH("R H",AG8)))</formula>
    </cfRule>
    <cfRule type="containsText" dxfId="323" priority="544" operator="containsText" text="R VH">
      <formula>NOT(ISERROR(SEARCH("R VH",AG8)))</formula>
    </cfRule>
  </conditionalFormatting>
  <conditionalFormatting sqref="P8:X8">
    <cfRule type="cellIs" dxfId="322" priority="534" operator="equal">
      <formula>$Y8</formula>
    </cfRule>
  </conditionalFormatting>
  <conditionalFormatting sqref="AG8">
    <cfRule type="containsText" dxfId="321" priority="526" operator="containsText" text="O L">
      <formula>NOT(ISERROR(SEARCH("O L",AG8)))</formula>
    </cfRule>
    <cfRule type="containsText" dxfId="320" priority="527" operator="containsText" text="O M">
      <formula>NOT(ISERROR(SEARCH("O M",AG8)))</formula>
    </cfRule>
    <cfRule type="containsText" dxfId="319" priority="528" operator="containsText" text="O H">
      <formula>NOT(ISERROR(SEARCH("O H",AG8)))</formula>
    </cfRule>
    <cfRule type="containsText" dxfId="318" priority="529" operator="containsText" text="O VH">
      <formula>NOT(ISERROR(SEARCH("O VH",AG8)))</formula>
    </cfRule>
    <cfRule type="containsText" dxfId="317" priority="530" operator="containsText" text="R L">
      <formula>NOT(ISERROR(SEARCH("R L",AG8)))</formula>
    </cfRule>
    <cfRule type="containsText" dxfId="316" priority="531" operator="containsText" text="R M">
      <formula>NOT(ISERROR(SEARCH("R M",AG8)))</formula>
    </cfRule>
    <cfRule type="containsText" dxfId="315" priority="532" operator="containsText" text="R H">
      <formula>NOT(ISERROR(SEARCH("R H",AG8)))</formula>
    </cfRule>
    <cfRule type="containsText" dxfId="314" priority="533" operator="containsText" text="R VH">
      <formula>NOT(ISERROR(SEARCH("R VH",AG8)))</formula>
    </cfRule>
  </conditionalFormatting>
  <conditionalFormatting sqref="AG6 AA6:AA15">
    <cfRule type="containsText" dxfId="313" priority="505" operator="containsText" text="O L">
      <formula>NOT(ISERROR(SEARCH("O L",AA6)))</formula>
    </cfRule>
    <cfRule type="containsText" dxfId="312" priority="506" operator="containsText" text="O M">
      <formula>NOT(ISERROR(SEARCH("O M",AA6)))</formula>
    </cfRule>
    <cfRule type="containsText" dxfId="311" priority="507" operator="containsText" text="O H">
      <formula>NOT(ISERROR(SEARCH("O H",AA6)))</formula>
    </cfRule>
    <cfRule type="containsText" dxfId="310" priority="508" operator="containsText" text="O VH">
      <formula>NOT(ISERROR(SEARCH("O VH",AA6)))</formula>
    </cfRule>
    <cfRule type="containsText" dxfId="309" priority="509" operator="containsText" text="R L">
      <formula>NOT(ISERROR(SEARCH("R L",AA6)))</formula>
    </cfRule>
    <cfRule type="containsText" dxfId="308" priority="510" operator="containsText" text="R M">
      <formula>NOT(ISERROR(SEARCH("R M",AA6)))</formula>
    </cfRule>
    <cfRule type="containsText" dxfId="307" priority="511" operator="containsText" text="R H">
      <formula>NOT(ISERROR(SEARCH("R H",AA6)))</formula>
    </cfRule>
    <cfRule type="containsText" dxfId="306" priority="512" operator="containsText" text="R VH">
      <formula>NOT(ISERROR(SEARCH("R VH",AA6)))</formula>
    </cfRule>
  </conditionalFormatting>
  <conditionalFormatting sqref="C8">
    <cfRule type="cellIs" dxfId="305" priority="535" stopIfTrue="1" operator="equal">
      <formula>"R"</formula>
    </cfRule>
  </conditionalFormatting>
  <conditionalFormatting sqref="AS8:AU8">
    <cfRule type="expression" dxfId="304" priority="536" stopIfTrue="1">
      <formula>RiskIsInput</formula>
    </cfRule>
  </conditionalFormatting>
  <conditionalFormatting sqref="P6:X6">
    <cfRule type="cellIs" dxfId="303" priority="502" operator="equal">
      <formula>$Y6</formula>
    </cfRule>
  </conditionalFormatting>
  <conditionalFormatting sqref="AG6">
    <cfRule type="containsText" dxfId="302" priority="494" operator="containsText" text="O L">
      <formula>NOT(ISERROR(SEARCH("O L",AG6)))</formula>
    </cfRule>
    <cfRule type="containsText" dxfId="301" priority="495" operator="containsText" text="O M">
      <formula>NOT(ISERROR(SEARCH("O M",AG6)))</formula>
    </cfRule>
    <cfRule type="containsText" dxfId="300" priority="496" operator="containsText" text="O H">
      <formula>NOT(ISERROR(SEARCH("O H",AG6)))</formula>
    </cfRule>
    <cfRule type="containsText" dxfId="299" priority="497" operator="containsText" text="O VH">
      <formula>NOT(ISERROR(SEARCH("O VH",AG6)))</formula>
    </cfRule>
    <cfRule type="containsText" dxfId="298" priority="498" operator="containsText" text="R L">
      <formula>NOT(ISERROR(SEARCH("R L",AG6)))</formula>
    </cfRule>
    <cfRule type="containsText" dxfId="297" priority="499" operator="containsText" text="R M">
      <formula>NOT(ISERROR(SEARCH("R M",AG6)))</formula>
    </cfRule>
    <cfRule type="containsText" dxfId="296" priority="500" operator="containsText" text="R H">
      <formula>NOT(ISERROR(SEARCH("R H",AG6)))</formula>
    </cfRule>
    <cfRule type="containsText" dxfId="295" priority="501" operator="containsText" text="R VH">
      <formula>NOT(ISERROR(SEARCH("R VH",AG6)))</formula>
    </cfRule>
  </conditionalFormatting>
  <conditionalFormatting sqref="E8">
    <cfRule type="cellIs" dxfId="294" priority="523" operator="equal">
      <formula>"Corporate"</formula>
    </cfRule>
    <cfRule type="cellIs" dxfId="293" priority="524" operator="equal">
      <formula>"Programme"</formula>
    </cfRule>
    <cfRule type="cellIs" dxfId="292" priority="525" operator="equal">
      <formula>"Strategic"</formula>
    </cfRule>
  </conditionalFormatting>
  <conditionalFormatting sqref="F8:G8">
    <cfRule type="cellIs" dxfId="291" priority="522" stopIfTrue="1" operator="equal">
      <formula>"Schedule"</formula>
    </cfRule>
  </conditionalFormatting>
  <conditionalFormatting sqref="F8:G8">
    <cfRule type="cellIs" dxfId="290" priority="513" stopIfTrue="1" operator="equal">
      <formula>"Performance"</formula>
    </cfRule>
    <cfRule type="cellIs" dxfId="289" priority="514" stopIfTrue="1" operator="equal">
      <formula>"Reputation"</formula>
    </cfRule>
    <cfRule type="cellIs" dxfId="288" priority="515" stopIfTrue="1" operator="equal">
      <formula>"Assets"</formula>
    </cfRule>
    <cfRule type="cellIs" dxfId="287" priority="516" stopIfTrue="1" operator="equal">
      <formula>"Safety"</formula>
    </cfRule>
    <cfRule type="cellIs" dxfId="286" priority="517" stopIfTrue="1" operator="equal">
      <formula>"Schedule"</formula>
    </cfRule>
    <cfRule type="cellIs" dxfId="285" priority="518" stopIfTrue="1" operator="equal">
      <formula>"Regulatory"</formula>
    </cfRule>
    <cfRule type="cellIs" dxfId="284" priority="519" stopIfTrue="1" operator="equal">
      <formula>"Environment"</formula>
    </cfRule>
    <cfRule type="cellIs" dxfId="283" priority="520" stopIfTrue="1" operator="equal">
      <formula>"Financial"</formula>
    </cfRule>
    <cfRule type="cellIs" dxfId="282" priority="521" stopIfTrue="1" operator="equal">
      <formula>"Budget"</formula>
    </cfRule>
  </conditionalFormatting>
  <conditionalFormatting sqref="C6">
    <cfRule type="cellIs" dxfId="281" priority="503" stopIfTrue="1" operator="equal">
      <formula>"R"</formula>
    </cfRule>
  </conditionalFormatting>
  <conditionalFormatting sqref="AS6:AU6">
    <cfRule type="expression" dxfId="280" priority="504" stopIfTrue="1">
      <formula>RiskIsInput</formula>
    </cfRule>
  </conditionalFormatting>
  <conditionalFormatting sqref="E6">
    <cfRule type="cellIs" dxfId="279" priority="491" operator="equal">
      <formula>"Corporate"</formula>
    </cfRule>
    <cfRule type="cellIs" dxfId="278" priority="492" operator="equal">
      <formula>"Programme"</formula>
    </cfRule>
    <cfRule type="cellIs" dxfId="277" priority="493" operator="equal">
      <formula>"Strategic"</formula>
    </cfRule>
  </conditionalFormatting>
  <conditionalFormatting sqref="F6:G6">
    <cfRule type="cellIs" dxfId="276" priority="490" stopIfTrue="1" operator="equal">
      <formula>"Schedule"</formula>
    </cfRule>
  </conditionalFormatting>
  <conditionalFormatting sqref="F6:G6">
    <cfRule type="cellIs" dxfId="275" priority="481" stopIfTrue="1" operator="equal">
      <formula>"Performance"</formula>
    </cfRule>
    <cfRule type="cellIs" dxfId="274" priority="482" stopIfTrue="1" operator="equal">
      <formula>"Reputation"</formula>
    </cfRule>
    <cfRule type="cellIs" dxfId="273" priority="483" stopIfTrue="1" operator="equal">
      <formula>"Assets"</formula>
    </cfRule>
    <cfRule type="cellIs" dxfId="272" priority="484" stopIfTrue="1" operator="equal">
      <formula>"Safety"</formula>
    </cfRule>
    <cfRule type="cellIs" dxfId="271" priority="485" stopIfTrue="1" operator="equal">
      <formula>"Schedule"</formula>
    </cfRule>
    <cfRule type="cellIs" dxfId="270" priority="486" stopIfTrue="1" operator="equal">
      <formula>"Regulatory"</formula>
    </cfRule>
    <cfRule type="cellIs" dxfId="269" priority="487" stopIfTrue="1" operator="equal">
      <formula>"Environment"</formula>
    </cfRule>
    <cfRule type="cellIs" dxfId="268" priority="488" stopIfTrue="1" operator="equal">
      <formula>"Financial"</formula>
    </cfRule>
    <cfRule type="cellIs" dxfId="267" priority="489" stopIfTrue="1" operator="equal">
      <formula>"Budget"</formula>
    </cfRule>
  </conditionalFormatting>
  <conditionalFormatting sqref="AG7">
    <cfRule type="containsText" dxfId="266" priority="347" operator="containsText" text="O L">
      <formula>NOT(ISERROR(SEARCH("O L",AG7)))</formula>
    </cfRule>
    <cfRule type="containsText" dxfId="265" priority="348" operator="containsText" text="O M">
      <formula>NOT(ISERROR(SEARCH("O M",AG7)))</formula>
    </cfRule>
    <cfRule type="containsText" dxfId="264" priority="349" operator="containsText" text="O H">
      <formula>NOT(ISERROR(SEARCH("O H",AG7)))</formula>
    </cfRule>
    <cfRule type="containsText" dxfId="263" priority="350" operator="containsText" text="O VH">
      <formula>NOT(ISERROR(SEARCH("O VH",AG7)))</formula>
    </cfRule>
    <cfRule type="containsText" dxfId="262" priority="351" operator="containsText" text="R L">
      <formula>NOT(ISERROR(SEARCH("R L",AG7)))</formula>
    </cfRule>
    <cfRule type="containsText" dxfId="261" priority="352" operator="containsText" text="R M">
      <formula>NOT(ISERROR(SEARCH("R M",AG7)))</formula>
    </cfRule>
    <cfRule type="containsText" dxfId="260" priority="353" operator="containsText" text="R H">
      <formula>NOT(ISERROR(SEARCH("R H",AG7)))</formula>
    </cfRule>
    <cfRule type="containsText" dxfId="259" priority="354" operator="containsText" text="R VH">
      <formula>NOT(ISERROR(SEARCH("R VH",AG7)))</formula>
    </cfRule>
  </conditionalFormatting>
  <conditionalFormatting sqref="C7">
    <cfRule type="cellIs" dxfId="258" priority="345" stopIfTrue="1" operator="equal">
      <formula>"R"</formula>
    </cfRule>
  </conditionalFormatting>
  <conditionalFormatting sqref="AS7:AU7">
    <cfRule type="expression" dxfId="257" priority="346" stopIfTrue="1">
      <formula>RiskIsInput</formula>
    </cfRule>
  </conditionalFormatting>
  <conditionalFormatting sqref="P7:X7">
    <cfRule type="cellIs" dxfId="256" priority="344" operator="equal">
      <formula>$Y7</formula>
    </cfRule>
  </conditionalFormatting>
  <conditionalFormatting sqref="AG7">
    <cfRule type="containsText" dxfId="255" priority="336" operator="containsText" text="O L">
      <formula>NOT(ISERROR(SEARCH("O L",AG7)))</formula>
    </cfRule>
    <cfRule type="containsText" dxfId="254" priority="337" operator="containsText" text="O M">
      <formula>NOT(ISERROR(SEARCH("O M",AG7)))</formula>
    </cfRule>
    <cfRule type="containsText" dxfId="253" priority="338" operator="containsText" text="O H">
      <formula>NOT(ISERROR(SEARCH("O H",AG7)))</formula>
    </cfRule>
    <cfRule type="containsText" dxfId="252" priority="339" operator="containsText" text="O VH">
      <formula>NOT(ISERROR(SEARCH("O VH",AG7)))</formula>
    </cfRule>
    <cfRule type="containsText" dxfId="251" priority="340" operator="containsText" text="R L">
      <formula>NOT(ISERROR(SEARCH("R L",AG7)))</formula>
    </cfRule>
    <cfRule type="containsText" dxfId="250" priority="341" operator="containsText" text="R M">
      <formula>NOT(ISERROR(SEARCH("R M",AG7)))</formula>
    </cfRule>
    <cfRule type="containsText" dxfId="249" priority="342" operator="containsText" text="R H">
      <formula>NOT(ISERROR(SEARCH("R H",AG7)))</formula>
    </cfRule>
    <cfRule type="containsText" dxfId="248" priority="343" operator="containsText" text="R VH">
      <formula>NOT(ISERROR(SEARCH("R VH",AG7)))</formula>
    </cfRule>
  </conditionalFormatting>
  <conditionalFormatting sqref="E7">
    <cfRule type="cellIs" dxfId="247" priority="333" operator="equal">
      <formula>"Corporate"</formula>
    </cfRule>
    <cfRule type="cellIs" dxfId="246" priority="334" operator="equal">
      <formula>"Programme"</formula>
    </cfRule>
    <cfRule type="cellIs" dxfId="245" priority="335" operator="equal">
      <formula>"Strategic"</formula>
    </cfRule>
  </conditionalFormatting>
  <conditionalFormatting sqref="F7:G7">
    <cfRule type="cellIs" dxfId="244" priority="332" stopIfTrue="1" operator="equal">
      <formula>"Schedule"</formula>
    </cfRule>
  </conditionalFormatting>
  <conditionalFormatting sqref="F7:G7">
    <cfRule type="cellIs" dxfId="243" priority="323" stopIfTrue="1" operator="equal">
      <formula>"Performance"</formula>
    </cfRule>
    <cfRule type="cellIs" dxfId="242" priority="324" stopIfTrue="1" operator="equal">
      <formula>"Reputation"</formula>
    </cfRule>
    <cfRule type="cellIs" dxfId="241" priority="325" stopIfTrue="1" operator="equal">
      <formula>"Assets"</formula>
    </cfRule>
    <cfRule type="cellIs" dxfId="240" priority="326" stopIfTrue="1" operator="equal">
      <formula>"Safety"</formula>
    </cfRule>
    <cfRule type="cellIs" dxfId="239" priority="327" stopIfTrue="1" operator="equal">
      <formula>"Schedule"</formula>
    </cfRule>
    <cfRule type="cellIs" dxfId="238" priority="328" stopIfTrue="1" operator="equal">
      <formula>"Regulatory"</formula>
    </cfRule>
    <cfRule type="cellIs" dxfId="237" priority="329" stopIfTrue="1" operator="equal">
      <formula>"Environment"</formula>
    </cfRule>
    <cfRule type="cellIs" dxfId="236" priority="330" stopIfTrue="1" operator="equal">
      <formula>"Financial"</formula>
    </cfRule>
    <cfRule type="cellIs" dxfId="235" priority="331" stopIfTrue="1" operator="equal">
      <formula>"Budget"</formula>
    </cfRule>
  </conditionalFormatting>
  <conditionalFormatting sqref="AG10">
    <cfRule type="containsText" dxfId="234" priority="225" operator="containsText" text="O L">
      <formula>NOT(ISERROR(SEARCH("O L",AG10)))</formula>
    </cfRule>
    <cfRule type="containsText" dxfId="233" priority="226" operator="containsText" text="O M">
      <formula>NOT(ISERROR(SEARCH("O M",AG10)))</formula>
    </cfRule>
    <cfRule type="containsText" dxfId="232" priority="227" operator="containsText" text="O H">
      <formula>NOT(ISERROR(SEARCH("O H",AG10)))</formula>
    </cfRule>
    <cfRule type="containsText" dxfId="231" priority="228" operator="containsText" text="O VH">
      <formula>NOT(ISERROR(SEARCH("O VH",AG10)))</formula>
    </cfRule>
    <cfRule type="containsText" dxfId="230" priority="229" operator="containsText" text="R L">
      <formula>NOT(ISERROR(SEARCH("R L",AG10)))</formula>
    </cfRule>
    <cfRule type="containsText" dxfId="229" priority="230" operator="containsText" text="R M">
      <formula>NOT(ISERROR(SEARCH("R M",AG10)))</formula>
    </cfRule>
    <cfRule type="containsText" dxfId="228" priority="231" operator="containsText" text="R H">
      <formula>NOT(ISERROR(SEARCH("R H",AG10)))</formula>
    </cfRule>
    <cfRule type="containsText" dxfId="227" priority="232" operator="containsText" text="R VH">
      <formula>NOT(ISERROR(SEARCH("R VH",AG10)))</formula>
    </cfRule>
  </conditionalFormatting>
  <conditionalFormatting sqref="P10:X10">
    <cfRule type="cellIs" dxfId="226" priority="222" operator="equal">
      <formula>$Y10</formula>
    </cfRule>
  </conditionalFormatting>
  <conditionalFormatting sqref="AG10">
    <cfRule type="containsText" dxfId="225" priority="214" operator="containsText" text="O L">
      <formula>NOT(ISERROR(SEARCH("O L",AG10)))</formula>
    </cfRule>
    <cfRule type="containsText" dxfId="224" priority="215" operator="containsText" text="O M">
      <formula>NOT(ISERROR(SEARCH("O M",AG10)))</formula>
    </cfRule>
    <cfRule type="containsText" dxfId="223" priority="216" operator="containsText" text="O H">
      <formula>NOT(ISERROR(SEARCH("O H",AG10)))</formula>
    </cfRule>
    <cfRule type="containsText" dxfId="222" priority="217" operator="containsText" text="O VH">
      <formula>NOT(ISERROR(SEARCH("O VH",AG10)))</formula>
    </cfRule>
    <cfRule type="containsText" dxfId="221" priority="218" operator="containsText" text="R L">
      <formula>NOT(ISERROR(SEARCH("R L",AG10)))</formula>
    </cfRule>
    <cfRule type="containsText" dxfId="220" priority="219" operator="containsText" text="R M">
      <formula>NOT(ISERROR(SEARCH("R M",AG10)))</formula>
    </cfRule>
    <cfRule type="containsText" dxfId="219" priority="220" operator="containsText" text="R H">
      <formula>NOT(ISERROR(SEARCH("R H",AG10)))</formula>
    </cfRule>
    <cfRule type="containsText" dxfId="218" priority="221" operator="containsText" text="R VH">
      <formula>NOT(ISERROR(SEARCH("R VH",AG10)))</formula>
    </cfRule>
  </conditionalFormatting>
  <conditionalFormatting sqref="C10">
    <cfRule type="cellIs" dxfId="217" priority="223" stopIfTrue="1" operator="equal">
      <formula>"R"</formula>
    </cfRule>
  </conditionalFormatting>
  <conditionalFormatting sqref="AS10:AU10">
    <cfRule type="expression" dxfId="216" priority="224" stopIfTrue="1">
      <formula>RiskIsInput</formula>
    </cfRule>
  </conditionalFormatting>
  <conditionalFormatting sqref="E10">
    <cfRule type="cellIs" dxfId="215" priority="211" operator="equal">
      <formula>"Corporate"</formula>
    </cfRule>
    <cfRule type="cellIs" dxfId="214" priority="212" operator="equal">
      <formula>"Programme"</formula>
    </cfRule>
    <cfRule type="cellIs" dxfId="213" priority="213" operator="equal">
      <formula>"Strategic"</formula>
    </cfRule>
  </conditionalFormatting>
  <conditionalFormatting sqref="F10:G10">
    <cfRule type="cellIs" dxfId="212" priority="210" stopIfTrue="1" operator="equal">
      <formula>"Schedule"</formula>
    </cfRule>
  </conditionalFormatting>
  <conditionalFormatting sqref="F10:G10">
    <cfRule type="cellIs" dxfId="211" priority="201" stopIfTrue="1" operator="equal">
      <formula>"Performance"</formula>
    </cfRule>
    <cfRule type="cellIs" dxfId="210" priority="202" stopIfTrue="1" operator="equal">
      <formula>"Reputation"</formula>
    </cfRule>
    <cfRule type="cellIs" dxfId="209" priority="203" stopIfTrue="1" operator="equal">
      <formula>"Assets"</formula>
    </cfRule>
    <cfRule type="cellIs" dxfId="208" priority="204" stopIfTrue="1" operator="equal">
      <formula>"Safety"</formula>
    </cfRule>
    <cfRule type="cellIs" dxfId="207" priority="205" stopIfTrue="1" operator="equal">
      <formula>"Schedule"</formula>
    </cfRule>
    <cfRule type="cellIs" dxfId="206" priority="206" stopIfTrue="1" operator="equal">
      <formula>"Regulatory"</formula>
    </cfRule>
    <cfRule type="cellIs" dxfId="205" priority="207" stopIfTrue="1" operator="equal">
      <formula>"Environment"</formula>
    </cfRule>
    <cfRule type="cellIs" dxfId="204" priority="208" stopIfTrue="1" operator="equal">
      <formula>"Financial"</formula>
    </cfRule>
    <cfRule type="cellIs" dxfId="203" priority="209" stopIfTrue="1" operator="equal">
      <formula>"Budget"</formula>
    </cfRule>
  </conditionalFormatting>
  <conditionalFormatting sqref="AG9">
    <cfRule type="containsText" dxfId="202" priority="193" operator="containsText" text="O L">
      <formula>NOT(ISERROR(SEARCH("O L",AG9)))</formula>
    </cfRule>
    <cfRule type="containsText" dxfId="201" priority="194" operator="containsText" text="O M">
      <formula>NOT(ISERROR(SEARCH("O M",AG9)))</formula>
    </cfRule>
    <cfRule type="containsText" dxfId="200" priority="195" operator="containsText" text="O H">
      <formula>NOT(ISERROR(SEARCH("O H",AG9)))</formula>
    </cfRule>
    <cfRule type="containsText" dxfId="199" priority="196" operator="containsText" text="O VH">
      <formula>NOT(ISERROR(SEARCH("O VH",AG9)))</formula>
    </cfRule>
    <cfRule type="containsText" dxfId="198" priority="197" operator="containsText" text="R L">
      <formula>NOT(ISERROR(SEARCH("R L",AG9)))</formula>
    </cfRule>
    <cfRule type="containsText" dxfId="197" priority="198" operator="containsText" text="R M">
      <formula>NOT(ISERROR(SEARCH("R M",AG9)))</formula>
    </cfRule>
    <cfRule type="containsText" dxfId="196" priority="199" operator="containsText" text="R H">
      <formula>NOT(ISERROR(SEARCH("R H",AG9)))</formula>
    </cfRule>
    <cfRule type="containsText" dxfId="195" priority="200" operator="containsText" text="R VH">
      <formula>NOT(ISERROR(SEARCH("R VH",AG9)))</formula>
    </cfRule>
  </conditionalFormatting>
  <conditionalFormatting sqref="C9">
    <cfRule type="cellIs" dxfId="194" priority="191" stopIfTrue="1" operator="equal">
      <formula>"R"</formula>
    </cfRule>
  </conditionalFormatting>
  <conditionalFormatting sqref="AS9:AU9">
    <cfRule type="expression" dxfId="193" priority="192" stopIfTrue="1">
      <formula>RiskIsInput</formula>
    </cfRule>
  </conditionalFormatting>
  <conditionalFormatting sqref="P9:X9">
    <cfRule type="cellIs" dxfId="192" priority="190" operator="equal">
      <formula>$Y9</formula>
    </cfRule>
  </conditionalFormatting>
  <conditionalFormatting sqref="AG9">
    <cfRule type="containsText" dxfId="191" priority="182" operator="containsText" text="O L">
      <formula>NOT(ISERROR(SEARCH("O L",AG9)))</formula>
    </cfRule>
    <cfRule type="containsText" dxfId="190" priority="183" operator="containsText" text="O M">
      <formula>NOT(ISERROR(SEARCH("O M",AG9)))</formula>
    </cfRule>
    <cfRule type="containsText" dxfId="189" priority="184" operator="containsText" text="O H">
      <formula>NOT(ISERROR(SEARCH("O H",AG9)))</formula>
    </cfRule>
    <cfRule type="containsText" dxfId="188" priority="185" operator="containsText" text="O VH">
      <formula>NOT(ISERROR(SEARCH("O VH",AG9)))</formula>
    </cfRule>
    <cfRule type="containsText" dxfId="187" priority="186" operator="containsText" text="R L">
      <formula>NOT(ISERROR(SEARCH("R L",AG9)))</formula>
    </cfRule>
    <cfRule type="containsText" dxfId="186" priority="187" operator="containsText" text="R M">
      <formula>NOT(ISERROR(SEARCH("R M",AG9)))</formula>
    </cfRule>
    <cfRule type="containsText" dxfId="185" priority="188" operator="containsText" text="R H">
      <formula>NOT(ISERROR(SEARCH("R H",AG9)))</formula>
    </cfRule>
    <cfRule type="containsText" dxfId="184" priority="189" operator="containsText" text="R VH">
      <formula>NOT(ISERROR(SEARCH("R VH",AG9)))</formula>
    </cfRule>
  </conditionalFormatting>
  <conditionalFormatting sqref="E9">
    <cfRule type="cellIs" dxfId="183" priority="179" operator="equal">
      <formula>"Corporate"</formula>
    </cfRule>
    <cfRule type="cellIs" dxfId="182" priority="180" operator="equal">
      <formula>"Programme"</formula>
    </cfRule>
    <cfRule type="cellIs" dxfId="181" priority="181" operator="equal">
      <formula>"Strategic"</formula>
    </cfRule>
  </conditionalFormatting>
  <conditionalFormatting sqref="F9:G9">
    <cfRule type="cellIs" dxfId="180" priority="178" stopIfTrue="1" operator="equal">
      <formula>"Schedule"</formula>
    </cfRule>
  </conditionalFormatting>
  <conditionalFormatting sqref="F9:G9">
    <cfRule type="cellIs" dxfId="179" priority="169" stopIfTrue="1" operator="equal">
      <formula>"Performance"</formula>
    </cfRule>
    <cfRule type="cellIs" dxfId="178" priority="170" stopIfTrue="1" operator="equal">
      <formula>"Reputation"</formula>
    </cfRule>
    <cfRule type="cellIs" dxfId="177" priority="171" stopIfTrue="1" operator="equal">
      <formula>"Assets"</formula>
    </cfRule>
    <cfRule type="cellIs" dxfId="176" priority="172" stopIfTrue="1" operator="equal">
      <formula>"Safety"</formula>
    </cfRule>
    <cfRule type="cellIs" dxfId="175" priority="173" stopIfTrue="1" operator="equal">
      <formula>"Schedule"</formula>
    </cfRule>
    <cfRule type="cellIs" dxfId="174" priority="174" stopIfTrue="1" operator="equal">
      <formula>"Regulatory"</formula>
    </cfRule>
    <cfRule type="cellIs" dxfId="173" priority="175" stopIfTrue="1" operator="equal">
      <formula>"Environment"</formula>
    </cfRule>
    <cfRule type="cellIs" dxfId="172" priority="176" stopIfTrue="1" operator="equal">
      <formula>"Financial"</formula>
    </cfRule>
    <cfRule type="cellIs" dxfId="171" priority="177" stopIfTrue="1" operator="equal">
      <formula>"Budget"</formula>
    </cfRule>
  </conditionalFormatting>
  <conditionalFormatting sqref="AG12">
    <cfRule type="containsText" dxfId="170" priority="161" operator="containsText" text="O L">
      <formula>NOT(ISERROR(SEARCH("O L",AG12)))</formula>
    </cfRule>
    <cfRule type="containsText" dxfId="169" priority="162" operator="containsText" text="O M">
      <formula>NOT(ISERROR(SEARCH("O M",AG12)))</formula>
    </cfRule>
    <cfRule type="containsText" dxfId="168" priority="163" operator="containsText" text="O H">
      <formula>NOT(ISERROR(SEARCH("O H",AG12)))</formula>
    </cfRule>
    <cfRule type="containsText" dxfId="167" priority="164" operator="containsText" text="O VH">
      <formula>NOT(ISERROR(SEARCH("O VH",AG12)))</formula>
    </cfRule>
    <cfRule type="containsText" dxfId="166" priority="165" operator="containsText" text="R L">
      <formula>NOT(ISERROR(SEARCH("R L",AG12)))</formula>
    </cfRule>
    <cfRule type="containsText" dxfId="165" priority="166" operator="containsText" text="R M">
      <formula>NOT(ISERROR(SEARCH("R M",AG12)))</formula>
    </cfRule>
    <cfRule type="containsText" dxfId="164" priority="167" operator="containsText" text="R H">
      <formula>NOT(ISERROR(SEARCH("R H",AG12)))</formula>
    </cfRule>
    <cfRule type="containsText" dxfId="163" priority="168" operator="containsText" text="R VH">
      <formula>NOT(ISERROR(SEARCH("R VH",AG12)))</formula>
    </cfRule>
  </conditionalFormatting>
  <conditionalFormatting sqref="P12:X12">
    <cfRule type="cellIs" dxfId="162" priority="158" operator="equal">
      <formula>$Y12</formula>
    </cfRule>
  </conditionalFormatting>
  <conditionalFormatting sqref="AG12">
    <cfRule type="containsText" dxfId="161" priority="150" operator="containsText" text="O L">
      <formula>NOT(ISERROR(SEARCH("O L",AG12)))</formula>
    </cfRule>
    <cfRule type="containsText" dxfId="160" priority="151" operator="containsText" text="O M">
      <formula>NOT(ISERROR(SEARCH("O M",AG12)))</formula>
    </cfRule>
    <cfRule type="containsText" dxfId="159" priority="152" operator="containsText" text="O H">
      <formula>NOT(ISERROR(SEARCH("O H",AG12)))</formula>
    </cfRule>
    <cfRule type="containsText" dxfId="158" priority="153" operator="containsText" text="O VH">
      <formula>NOT(ISERROR(SEARCH("O VH",AG12)))</formula>
    </cfRule>
    <cfRule type="containsText" dxfId="157" priority="154" operator="containsText" text="R L">
      <formula>NOT(ISERROR(SEARCH("R L",AG12)))</formula>
    </cfRule>
    <cfRule type="containsText" dxfId="156" priority="155" operator="containsText" text="R M">
      <formula>NOT(ISERROR(SEARCH("R M",AG12)))</formula>
    </cfRule>
    <cfRule type="containsText" dxfId="155" priority="156" operator="containsText" text="R H">
      <formula>NOT(ISERROR(SEARCH("R H",AG12)))</formula>
    </cfRule>
    <cfRule type="containsText" dxfId="154" priority="157" operator="containsText" text="R VH">
      <formula>NOT(ISERROR(SEARCH("R VH",AG12)))</formula>
    </cfRule>
  </conditionalFormatting>
  <conditionalFormatting sqref="C12">
    <cfRule type="cellIs" dxfId="153" priority="159" stopIfTrue="1" operator="equal">
      <formula>"R"</formula>
    </cfRule>
  </conditionalFormatting>
  <conditionalFormatting sqref="AS12:AU12">
    <cfRule type="expression" dxfId="152" priority="160" stopIfTrue="1">
      <formula>RiskIsInput</formula>
    </cfRule>
  </conditionalFormatting>
  <conditionalFormatting sqref="E12">
    <cfRule type="cellIs" dxfId="151" priority="147" operator="equal">
      <formula>"Corporate"</formula>
    </cfRule>
    <cfRule type="cellIs" dxfId="150" priority="148" operator="equal">
      <formula>"Programme"</formula>
    </cfRule>
    <cfRule type="cellIs" dxfId="149" priority="149" operator="equal">
      <formula>"Strategic"</formula>
    </cfRule>
  </conditionalFormatting>
  <conditionalFormatting sqref="F12:G12">
    <cfRule type="cellIs" dxfId="148" priority="146" stopIfTrue="1" operator="equal">
      <formula>"Schedule"</formula>
    </cfRule>
  </conditionalFormatting>
  <conditionalFormatting sqref="F12:G12">
    <cfRule type="cellIs" dxfId="147" priority="137" stopIfTrue="1" operator="equal">
      <formula>"Performance"</formula>
    </cfRule>
    <cfRule type="cellIs" dxfId="146" priority="138" stopIfTrue="1" operator="equal">
      <formula>"Reputation"</formula>
    </cfRule>
    <cfRule type="cellIs" dxfId="145" priority="139" stopIfTrue="1" operator="equal">
      <formula>"Assets"</formula>
    </cfRule>
    <cfRule type="cellIs" dxfId="144" priority="140" stopIfTrue="1" operator="equal">
      <formula>"Safety"</formula>
    </cfRule>
    <cfRule type="cellIs" dxfId="143" priority="141" stopIfTrue="1" operator="equal">
      <formula>"Schedule"</formula>
    </cfRule>
    <cfRule type="cellIs" dxfId="142" priority="142" stopIfTrue="1" operator="equal">
      <formula>"Regulatory"</formula>
    </cfRule>
    <cfRule type="cellIs" dxfId="141" priority="143" stopIfTrue="1" operator="equal">
      <formula>"Environment"</formula>
    </cfRule>
    <cfRule type="cellIs" dxfId="140" priority="144" stopIfTrue="1" operator="equal">
      <formula>"Financial"</formula>
    </cfRule>
    <cfRule type="cellIs" dxfId="139" priority="145" stopIfTrue="1" operator="equal">
      <formula>"Budget"</formula>
    </cfRule>
  </conditionalFormatting>
  <conditionalFormatting sqref="AG11">
    <cfRule type="containsText" dxfId="138" priority="129" operator="containsText" text="O L">
      <formula>NOT(ISERROR(SEARCH("O L",AG11)))</formula>
    </cfRule>
    <cfRule type="containsText" dxfId="137" priority="130" operator="containsText" text="O M">
      <formula>NOT(ISERROR(SEARCH("O M",AG11)))</formula>
    </cfRule>
    <cfRule type="containsText" dxfId="136" priority="131" operator="containsText" text="O H">
      <formula>NOT(ISERROR(SEARCH("O H",AG11)))</formula>
    </cfRule>
    <cfRule type="containsText" dxfId="135" priority="132" operator="containsText" text="O VH">
      <formula>NOT(ISERROR(SEARCH("O VH",AG11)))</formula>
    </cfRule>
    <cfRule type="containsText" dxfId="134" priority="133" operator="containsText" text="R L">
      <formula>NOT(ISERROR(SEARCH("R L",AG11)))</formula>
    </cfRule>
    <cfRule type="containsText" dxfId="133" priority="134" operator="containsText" text="R M">
      <formula>NOT(ISERROR(SEARCH("R M",AG11)))</formula>
    </cfRule>
    <cfRule type="containsText" dxfId="132" priority="135" operator="containsText" text="R H">
      <formula>NOT(ISERROR(SEARCH("R H",AG11)))</formula>
    </cfRule>
    <cfRule type="containsText" dxfId="131" priority="136" operator="containsText" text="R VH">
      <formula>NOT(ISERROR(SEARCH("R VH",AG11)))</formula>
    </cfRule>
  </conditionalFormatting>
  <conditionalFormatting sqref="C11">
    <cfRule type="cellIs" dxfId="130" priority="127" stopIfTrue="1" operator="equal">
      <formula>"R"</formula>
    </cfRule>
  </conditionalFormatting>
  <conditionalFormatting sqref="AS11:AU11">
    <cfRule type="expression" dxfId="129" priority="128" stopIfTrue="1">
      <formula>RiskIsInput</formula>
    </cfRule>
  </conditionalFormatting>
  <conditionalFormatting sqref="P11:X11">
    <cfRule type="cellIs" dxfId="128" priority="126" operator="equal">
      <formula>$Y11</formula>
    </cfRule>
  </conditionalFormatting>
  <conditionalFormatting sqref="AG11">
    <cfRule type="containsText" dxfId="127" priority="118" operator="containsText" text="O L">
      <formula>NOT(ISERROR(SEARCH("O L",AG11)))</formula>
    </cfRule>
    <cfRule type="containsText" dxfId="126" priority="119" operator="containsText" text="O M">
      <formula>NOT(ISERROR(SEARCH("O M",AG11)))</formula>
    </cfRule>
    <cfRule type="containsText" dxfId="125" priority="120" operator="containsText" text="O H">
      <formula>NOT(ISERROR(SEARCH("O H",AG11)))</formula>
    </cfRule>
    <cfRule type="containsText" dxfId="124" priority="121" operator="containsText" text="O VH">
      <formula>NOT(ISERROR(SEARCH("O VH",AG11)))</formula>
    </cfRule>
    <cfRule type="containsText" dxfId="123" priority="122" operator="containsText" text="R L">
      <formula>NOT(ISERROR(SEARCH("R L",AG11)))</formula>
    </cfRule>
    <cfRule type="containsText" dxfId="122" priority="123" operator="containsText" text="R M">
      <formula>NOT(ISERROR(SEARCH("R M",AG11)))</formula>
    </cfRule>
    <cfRule type="containsText" dxfId="121" priority="124" operator="containsText" text="R H">
      <formula>NOT(ISERROR(SEARCH("R H",AG11)))</formula>
    </cfRule>
    <cfRule type="containsText" dxfId="120" priority="125" operator="containsText" text="R VH">
      <formula>NOT(ISERROR(SEARCH("R VH",AG11)))</formula>
    </cfRule>
  </conditionalFormatting>
  <conditionalFormatting sqref="E11">
    <cfRule type="cellIs" dxfId="119" priority="115" operator="equal">
      <formula>"Corporate"</formula>
    </cfRule>
    <cfRule type="cellIs" dxfId="118" priority="116" operator="equal">
      <formula>"Programme"</formula>
    </cfRule>
    <cfRule type="cellIs" dxfId="117" priority="117" operator="equal">
      <formula>"Strategic"</formula>
    </cfRule>
  </conditionalFormatting>
  <conditionalFormatting sqref="F11:G11">
    <cfRule type="cellIs" dxfId="116" priority="114" stopIfTrue="1" operator="equal">
      <formula>"Schedule"</formula>
    </cfRule>
  </conditionalFormatting>
  <conditionalFormatting sqref="F11:G11">
    <cfRule type="cellIs" dxfId="115" priority="105" stopIfTrue="1" operator="equal">
      <formula>"Performance"</formula>
    </cfRule>
    <cfRule type="cellIs" dxfId="114" priority="106" stopIfTrue="1" operator="equal">
      <formula>"Reputation"</formula>
    </cfRule>
    <cfRule type="cellIs" dxfId="113" priority="107" stopIfTrue="1" operator="equal">
      <formula>"Assets"</formula>
    </cfRule>
    <cfRule type="cellIs" dxfId="112" priority="108" stopIfTrue="1" operator="equal">
      <formula>"Safety"</formula>
    </cfRule>
    <cfRule type="cellIs" dxfId="111" priority="109" stopIfTrue="1" operator="equal">
      <formula>"Schedule"</formula>
    </cfRule>
    <cfRule type="cellIs" dxfId="110" priority="110" stopIfTrue="1" operator="equal">
      <formula>"Regulatory"</formula>
    </cfRule>
    <cfRule type="cellIs" dxfId="109" priority="111" stopIfTrue="1" operator="equal">
      <formula>"Environment"</formula>
    </cfRule>
    <cfRule type="cellIs" dxfId="108" priority="112" stopIfTrue="1" operator="equal">
      <formula>"Financial"</formula>
    </cfRule>
    <cfRule type="cellIs" dxfId="107" priority="113" stopIfTrue="1" operator="equal">
      <formula>"Budget"</formula>
    </cfRule>
  </conditionalFormatting>
  <conditionalFormatting sqref="AG14">
    <cfRule type="containsText" dxfId="106" priority="97" operator="containsText" text="O L">
      <formula>NOT(ISERROR(SEARCH("O L",AG14)))</formula>
    </cfRule>
    <cfRule type="containsText" dxfId="105" priority="98" operator="containsText" text="O M">
      <formula>NOT(ISERROR(SEARCH("O M",AG14)))</formula>
    </cfRule>
    <cfRule type="containsText" dxfId="104" priority="99" operator="containsText" text="O H">
      <formula>NOT(ISERROR(SEARCH("O H",AG14)))</formula>
    </cfRule>
    <cfRule type="containsText" dxfId="103" priority="100" operator="containsText" text="O VH">
      <formula>NOT(ISERROR(SEARCH("O VH",AG14)))</formula>
    </cfRule>
    <cfRule type="containsText" dxfId="102" priority="101" operator="containsText" text="R L">
      <formula>NOT(ISERROR(SEARCH("R L",AG14)))</formula>
    </cfRule>
    <cfRule type="containsText" dxfId="101" priority="102" operator="containsText" text="R M">
      <formula>NOT(ISERROR(SEARCH("R M",AG14)))</formula>
    </cfRule>
    <cfRule type="containsText" dxfId="100" priority="103" operator="containsText" text="R H">
      <formula>NOT(ISERROR(SEARCH("R H",AG14)))</formula>
    </cfRule>
    <cfRule type="containsText" dxfId="99" priority="104" operator="containsText" text="R VH">
      <formula>NOT(ISERROR(SEARCH("R VH",AG14)))</formula>
    </cfRule>
  </conditionalFormatting>
  <conditionalFormatting sqref="P14:X14">
    <cfRule type="cellIs" dxfId="98" priority="94" operator="equal">
      <formula>$Y14</formula>
    </cfRule>
  </conditionalFormatting>
  <conditionalFormatting sqref="AG14">
    <cfRule type="containsText" dxfId="97" priority="86" operator="containsText" text="O L">
      <formula>NOT(ISERROR(SEARCH("O L",AG14)))</formula>
    </cfRule>
    <cfRule type="containsText" dxfId="96" priority="87" operator="containsText" text="O M">
      <formula>NOT(ISERROR(SEARCH("O M",AG14)))</formula>
    </cfRule>
    <cfRule type="containsText" dxfId="95" priority="88" operator="containsText" text="O H">
      <formula>NOT(ISERROR(SEARCH("O H",AG14)))</formula>
    </cfRule>
    <cfRule type="containsText" dxfId="94" priority="89" operator="containsText" text="O VH">
      <formula>NOT(ISERROR(SEARCH("O VH",AG14)))</formula>
    </cfRule>
    <cfRule type="containsText" dxfId="93" priority="90" operator="containsText" text="R L">
      <formula>NOT(ISERROR(SEARCH("R L",AG14)))</formula>
    </cfRule>
    <cfRule type="containsText" dxfId="92" priority="91" operator="containsText" text="R M">
      <formula>NOT(ISERROR(SEARCH("R M",AG14)))</formula>
    </cfRule>
    <cfRule type="containsText" dxfId="91" priority="92" operator="containsText" text="R H">
      <formula>NOT(ISERROR(SEARCH("R H",AG14)))</formula>
    </cfRule>
    <cfRule type="containsText" dxfId="90" priority="93" operator="containsText" text="R VH">
      <formula>NOT(ISERROR(SEARCH("R VH",AG14)))</formula>
    </cfRule>
  </conditionalFormatting>
  <conditionalFormatting sqref="C14">
    <cfRule type="cellIs" dxfId="89" priority="95" stopIfTrue="1" operator="equal">
      <formula>"R"</formula>
    </cfRule>
  </conditionalFormatting>
  <conditionalFormatting sqref="AS14:AU14">
    <cfRule type="expression" dxfId="88" priority="96" stopIfTrue="1">
      <formula>RiskIsInput</formula>
    </cfRule>
  </conditionalFormatting>
  <conditionalFormatting sqref="E14">
    <cfRule type="cellIs" dxfId="87" priority="83" operator="equal">
      <formula>"Corporate"</formula>
    </cfRule>
    <cfRule type="cellIs" dxfId="86" priority="84" operator="equal">
      <formula>"Programme"</formula>
    </cfRule>
    <cfRule type="cellIs" dxfId="85" priority="85" operator="equal">
      <formula>"Strategic"</formula>
    </cfRule>
  </conditionalFormatting>
  <conditionalFormatting sqref="F14:G14">
    <cfRule type="cellIs" dxfId="84" priority="82" stopIfTrue="1" operator="equal">
      <formula>"Schedule"</formula>
    </cfRule>
  </conditionalFormatting>
  <conditionalFormatting sqref="F14:G14">
    <cfRule type="cellIs" dxfId="83" priority="73" stopIfTrue="1" operator="equal">
      <formula>"Performance"</formula>
    </cfRule>
    <cfRule type="cellIs" dxfId="82" priority="74" stopIfTrue="1" operator="equal">
      <formula>"Reputation"</formula>
    </cfRule>
    <cfRule type="cellIs" dxfId="81" priority="75" stopIfTrue="1" operator="equal">
      <formula>"Assets"</formula>
    </cfRule>
    <cfRule type="cellIs" dxfId="80" priority="76" stopIfTrue="1" operator="equal">
      <formula>"Safety"</formula>
    </cfRule>
    <cfRule type="cellIs" dxfId="79" priority="77" stopIfTrue="1" operator="equal">
      <formula>"Schedule"</formula>
    </cfRule>
    <cfRule type="cellIs" dxfId="78" priority="78" stopIfTrue="1" operator="equal">
      <formula>"Regulatory"</formula>
    </cfRule>
    <cfRule type="cellIs" dxfId="77" priority="79" stopIfTrue="1" operator="equal">
      <formula>"Environment"</formula>
    </cfRule>
    <cfRule type="cellIs" dxfId="76" priority="80" stopIfTrue="1" operator="equal">
      <formula>"Financial"</formula>
    </cfRule>
    <cfRule type="cellIs" dxfId="75" priority="81" stopIfTrue="1" operator="equal">
      <formula>"Budget"</formula>
    </cfRule>
  </conditionalFormatting>
  <conditionalFormatting sqref="AG13">
    <cfRule type="containsText" dxfId="74" priority="65" operator="containsText" text="O L">
      <formula>NOT(ISERROR(SEARCH("O L",AG13)))</formula>
    </cfRule>
    <cfRule type="containsText" dxfId="73" priority="66" operator="containsText" text="O M">
      <formula>NOT(ISERROR(SEARCH("O M",AG13)))</formula>
    </cfRule>
    <cfRule type="containsText" dxfId="72" priority="67" operator="containsText" text="O H">
      <formula>NOT(ISERROR(SEARCH("O H",AG13)))</formula>
    </cfRule>
    <cfRule type="containsText" dxfId="71" priority="68" operator="containsText" text="O VH">
      <formula>NOT(ISERROR(SEARCH("O VH",AG13)))</formula>
    </cfRule>
    <cfRule type="containsText" dxfId="70" priority="69" operator="containsText" text="R L">
      <formula>NOT(ISERROR(SEARCH("R L",AG13)))</formula>
    </cfRule>
    <cfRule type="containsText" dxfId="69" priority="70" operator="containsText" text="R M">
      <formula>NOT(ISERROR(SEARCH("R M",AG13)))</formula>
    </cfRule>
    <cfRule type="containsText" dxfId="68" priority="71" operator="containsText" text="R H">
      <formula>NOT(ISERROR(SEARCH("R H",AG13)))</formula>
    </cfRule>
    <cfRule type="containsText" dxfId="67" priority="72" operator="containsText" text="R VH">
      <formula>NOT(ISERROR(SEARCH("R VH",AG13)))</formula>
    </cfRule>
  </conditionalFormatting>
  <conditionalFormatting sqref="C13">
    <cfRule type="cellIs" dxfId="66" priority="63" stopIfTrue="1" operator="equal">
      <formula>"R"</formula>
    </cfRule>
  </conditionalFormatting>
  <conditionalFormatting sqref="AS13:AU13">
    <cfRule type="expression" dxfId="65" priority="64" stopIfTrue="1">
      <formula>RiskIsInput</formula>
    </cfRule>
  </conditionalFormatting>
  <conditionalFormatting sqref="P13:X13">
    <cfRule type="cellIs" dxfId="64" priority="62" operator="equal">
      <formula>$Y13</formula>
    </cfRule>
  </conditionalFormatting>
  <conditionalFormatting sqref="AG13">
    <cfRule type="containsText" dxfId="63" priority="54" operator="containsText" text="O L">
      <formula>NOT(ISERROR(SEARCH("O L",AG13)))</formula>
    </cfRule>
    <cfRule type="containsText" dxfId="62" priority="55" operator="containsText" text="O M">
      <formula>NOT(ISERROR(SEARCH("O M",AG13)))</formula>
    </cfRule>
    <cfRule type="containsText" dxfId="61" priority="56" operator="containsText" text="O H">
      <formula>NOT(ISERROR(SEARCH("O H",AG13)))</formula>
    </cfRule>
    <cfRule type="containsText" dxfId="60" priority="57" operator="containsText" text="O VH">
      <formula>NOT(ISERROR(SEARCH("O VH",AG13)))</formula>
    </cfRule>
    <cfRule type="containsText" dxfId="59" priority="58" operator="containsText" text="R L">
      <formula>NOT(ISERROR(SEARCH("R L",AG13)))</formula>
    </cfRule>
    <cfRule type="containsText" dxfId="58" priority="59" operator="containsText" text="R M">
      <formula>NOT(ISERROR(SEARCH("R M",AG13)))</formula>
    </cfRule>
    <cfRule type="containsText" dxfId="57" priority="60" operator="containsText" text="R H">
      <formula>NOT(ISERROR(SEARCH("R H",AG13)))</formula>
    </cfRule>
    <cfRule type="containsText" dxfId="56" priority="61" operator="containsText" text="R VH">
      <formula>NOT(ISERROR(SEARCH("R VH",AG13)))</formula>
    </cfRule>
  </conditionalFormatting>
  <conditionalFormatting sqref="E13">
    <cfRule type="cellIs" dxfId="55" priority="51" operator="equal">
      <formula>"Corporate"</formula>
    </cfRule>
    <cfRule type="cellIs" dxfId="54" priority="52" operator="equal">
      <formula>"Programme"</formula>
    </cfRule>
    <cfRule type="cellIs" dxfId="53" priority="53" operator="equal">
      <formula>"Strategic"</formula>
    </cfRule>
  </conditionalFormatting>
  <conditionalFormatting sqref="F13:G13">
    <cfRule type="cellIs" dxfId="52" priority="50" stopIfTrue="1" operator="equal">
      <formula>"Schedule"</formula>
    </cfRule>
  </conditionalFormatting>
  <conditionalFormatting sqref="F13:G13">
    <cfRule type="cellIs" dxfId="51" priority="41" stopIfTrue="1" operator="equal">
      <formula>"Performance"</formula>
    </cfRule>
    <cfRule type="cellIs" dxfId="50" priority="42" stopIfTrue="1" operator="equal">
      <formula>"Reputation"</formula>
    </cfRule>
    <cfRule type="cellIs" dxfId="49" priority="43" stopIfTrue="1" operator="equal">
      <formula>"Assets"</formula>
    </cfRule>
    <cfRule type="cellIs" dxfId="48" priority="44" stopIfTrue="1" operator="equal">
      <formula>"Safety"</formula>
    </cfRule>
    <cfRule type="cellIs" dxfId="47" priority="45" stopIfTrue="1" operator="equal">
      <formula>"Schedule"</formula>
    </cfRule>
    <cfRule type="cellIs" dxfId="46" priority="46" stopIfTrue="1" operator="equal">
      <formula>"Regulatory"</formula>
    </cfRule>
    <cfRule type="cellIs" dxfId="45" priority="47" stopIfTrue="1" operator="equal">
      <formula>"Environment"</formula>
    </cfRule>
    <cfRule type="cellIs" dxfId="44" priority="48" stopIfTrue="1" operator="equal">
      <formula>"Financial"</formula>
    </cfRule>
    <cfRule type="cellIs" dxfId="43" priority="49" stopIfTrue="1" operator="equal">
      <formula>"Budget"</formula>
    </cfRule>
  </conditionalFormatting>
  <conditionalFormatting sqref="AG17">
    <cfRule type="containsText" dxfId="42" priority="33" operator="containsText" text="O L">
      <formula>NOT(ISERROR(SEARCH("O L",AG17)))</formula>
    </cfRule>
    <cfRule type="containsText" dxfId="41" priority="34" operator="containsText" text="O M">
      <formula>NOT(ISERROR(SEARCH("O M",AG17)))</formula>
    </cfRule>
    <cfRule type="containsText" dxfId="40" priority="35" operator="containsText" text="O H">
      <formula>NOT(ISERROR(SEARCH("O H",AG17)))</formula>
    </cfRule>
    <cfRule type="containsText" dxfId="39" priority="36" operator="containsText" text="O VH">
      <formula>NOT(ISERROR(SEARCH("O VH",AG17)))</formula>
    </cfRule>
    <cfRule type="containsText" dxfId="38" priority="37" operator="containsText" text="R L">
      <formula>NOT(ISERROR(SEARCH("R L",AG17)))</formula>
    </cfRule>
    <cfRule type="containsText" dxfId="37" priority="38" operator="containsText" text="R M">
      <formula>NOT(ISERROR(SEARCH("R M",AG17)))</formula>
    </cfRule>
    <cfRule type="containsText" dxfId="36" priority="39" operator="containsText" text="R H">
      <formula>NOT(ISERROR(SEARCH("R H",AG17)))</formula>
    </cfRule>
    <cfRule type="containsText" dxfId="35" priority="40" operator="containsText" text="R VH">
      <formula>NOT(ISERROR(SEARCH("R VH",AG17)))</formula>
    </cfRule>
  </conditionalFormatting>
  <conditionalFormatting sqref="C17">
    <cfRule type="cellIs" dxfId="34" priority="31" stopIfTrue="1" operator="equal">
      <formula>"R"</formula>
    </cfRule>
  </conditionalFormatting>
  <conditionalFormatting sqref="AS17:AU17">
    <cfRule type="expression" dxfId="33" priority="32" stopIfTrue="1">
      <formula>RiskIsInput</formula>
    </cfRule>
  </conditionalFormatting>
  <conditionalFormatting sqref="P17:X17">
    <cfRule type="cellIs" dxfId="32" priority="30" operator="equal">
      <formula>$Y17</formula>
    </cfRule>
  </conditionalFormatting>
  <conditionalFormatting sqref="AG17">
    <cfRule type="containsText" dxfId="31" priority="22" operator="containsText" text="O L">
      <formula>NOT(ISERROR(SEARCH("O L",AG17)))</formula>
    </cfRule>
    <cfRule type="containsText" dxfId="30" priority="23" operator="containsText" text="O M">
      <formula>NOT(ISERROR(SEARCH("O M",AG17)))</formula>
    </cfRule>
    <cfRule type="containsText" dxfId="29" priority="24" operator="containsText" text="O H">
      <formula>NOT(ISERROR(SEARCH("O H",AG17)))</formula>
    </cfRule>
    <cfRule type="containsText" dxfId="28" priority="25" operator="containsText" text="O VH">
      <formula>NOT(ISERROR(SEARCH("O VH",AG17)))</formula>
    </cfRule>
    <cfRule type="containsText" dxfId="27" priority="26" operator="containsText" text="R L">
      <formula>NOT(ISERROR(SEARCH("R L",AG17)))</formula>
    </cfRule>
    <cfRule type="containsText" dxfId="26" priority="27" operator="containsText" text="R M">
      <formula>NOT(ISERROR(SEARCH("R M",AG17)))</formula>
    </cfRule>
    <cfRule type="containsText" dxfId="25" priority="28" operator="containsText" text="R H">
      <formula>NOT(ISERROR(SEARCH("R H",AG17)))</formula>
    </cfRule>
    <cfRule type="containsText" dxfId="24" priority="29" operator="containsText" text="R VH">
      <formula>NOT(ISERROR(SEARCH("R VH",AG17)))</formula>
    </cfRule>
  </conditionalFormatting>
  <conditionalFormatting sqref="E17">
    <cfRule type="cellIs" dxfId="23" priority="19" operator="equal">
      <formula>"Corporate"</formula>
    </cfRule>
    <cfRule type="cellIs" dxfId="22" priority="20" operator="equal">
      <formula>"Programme"</formula>
    </cfRule>
    <cfRule type="cellIs" dxfId="21" priority="21" operator="equal">
      <formula>"Strategic"</formula>
    </cfRule>
  </conditionalFormatting>
  <conditionalFormatting sqref="F17:G17">
    <cfRule type="cellIs" dxfId="20" priority="18" stopIfTrue="1" operator="equal">
      <formula>"Schedule"</formula>
    </cfRule>
  </conditionalFormatting>
  <conditionalFormatting sqref="F17:G17">
    <cfRule type="cellIs" dxfId="19" priority="9" stopIfTrue="1" operator="equal">
      <formula>"Performance"</formula>
    </cfRule>
    <cfRule type="cellIs" dxfId="18" priority="10" stopIfTrue="1" operator="equal">
      <formula>"Reputation"</formula>
    </cfRule>
    <cfRule type="cellIs" dxfId="17" priority="11" stopIfTrue="1" operator="equal">
      <formula>"Assets"</formula>
    </cfRule>
    <cfRule type="cellIs" dxfId="16" priority="12" stopIfTrue="1" operator="equal">
      <formula>"Safety"</formula>
    </cfRule>
    <cfRule type="cellIs" dxfId="15" priority="13" stopIfTrue="1" operator="equal">
      <formula>"Schedule"</formula>
    </cfRule>
    <cfRule type="cellIs" dxfId="14" priority="14" stopIfTrue="1" operator="equal">
      <formula>"Regulatory"</formula>
    </cfRule>
    <cfRule type="cellIs" dxfId="13" priority="15" stopIfTrue="1" operator="equal">
      <formula>"Environment"</formula>
    </cfRule>
    <cfRule type="cellIs" dxfId="12" priority="16" stopIfTrue="1" operator="equal">
      <formula>"Financial"</formula>
    </cfRule>
    <cfRule type="cellIs" dxfId="11" priority="17" stopIfTrue="1" operator="equal">
      <formula>"Budget"</formula>
    </cfRule>
  </conditionalFormatting>
  <conditionalFormatting sqref="AA17">
    <cfRule type="containsText" dxfId="10" priority="1" operator="containsText" text="O L">
      <formula>NOT(ISERROR(SEARCH("O L",AA17)))</formula>
    </cfRule>
    <cfRule type="containsText" dxfId="9" priority="2" operator="containsText" text="O M">
      <formula>NOT(ISERROR(SEARCH("O M",AA17)))</formula>
    </cfRule>
    <cfRule type="containsText" dxfId="8" priority="3" operator="containsText" text="O H">
      <formula>NOT(ISERROR(SEARCH("O H",AA17)))</formula>
    </cfRule>
    <cfRule type="containsText" dxfId="7" priority="4" operator="containsText" text="O VH">
      <formula>NOT(ISERROR(SEARCH("O VH",AA17)))</formula>
    </cfRule>
    <cfRule type="containsText" dxfId="6" priority="5" operator="containsText" text="R L">
      <formula>NOT(ISERROR(SEARCH("R L",AA17)))</formula>
    </cfRule>
    <cfRule type="containsText" dxfId="5" priority="6" operator="containsText" text="R M">
      <formula>NOT(ISERROR(SEARCH("R M",AA17)))</formula>
    </cfRule>
    <cfRule type="containsText" dxfId="4" priority="7" operator="containsText" text="R H">
      <formula>NOT(ISERROR(SEARCH("R H",AA17)))</formula>
    </cfRule>
    <cfRule type="containsText" dxfId="3" priority="8" operator="containsText" text="R VH">
      <formula>NOT(ISERROR(SEARCH("R VH",AA17)))</formula>
    </cfRule>
  </conditionalFormatting>
  <dataValidations xWindow="933" yWindow="699" count="8">
    <dataValidation allowBlank="1" showInputMessage="1" showErrorMessage="1" error="Likelihood percentage must be less or equal to 100%" sqref="AB19:AD19"/>
    <dataValidation type="list" allowBlank="1" showInputMessage="1" showErrorMessage="1" sqref="C19 C6:C17">
      <formula1>"R,O"</formula1>
    </dataValidation>
    <dataValidation type="list" allowBlank="1" showInputMessage="1" showErrorMessage="1" sqref="D19 D6:D17">
      <formula1>"Open, Closed"</formula1>
    </dataValidation>
    <dataValidation type="list" allowBlank="1" sqref="AR6:AR17">
      <formula1>ProbDist</formula1>
    </dataValidation>
    <dataValidation showDropDown="1" showInputMessage="1" showErrorMessage="1" sqref="Y6:Y17"/>
    <dataValidation type="list" allowBlank="1" showInputMessage="1" showErrorMessage="1" sqref="H6:H17">
      <formula1>Disciplines</formula1>
    </dataValidation>
    <dataValidation type="list" allowBlank="1" showInputMessage="1" showErrorMessage="1" sqref="I6:I17">
      <formula1>LifeCycle</formula1>
    </dataValidation>
    <dataValidation type="list" allowBlank="1" showInputMessage="1" showErrorMessage="1" sqref="G6:G17">
      <formula1>Sections</formula1>
    </dataValidation>
  </dataValidations>
  <printOptions horizontalCentered="1" gridLines="1"/>
  <pageMargins left="0.70866141732283472" right="0.70866141732283472" top="0.43307086614173229" bottom="0.39370078740157483" header="0.19685039370078741" footer="0.19685039370078741"/>
  <pageSetup paperSize="8" scale="45" fitToHeight="0" orientation="landscape" cellComments="atEnd" r:id="rId1"/>
  <headerFooter alignWithMargins="0">
    <oddFooter>&amp;LRisk Register
&amp;F&amp;C&amp;D&amp;RPage &amp;P of &amp;N</oddFooter>
  </headerFooter>
  <drawing r:id="rId2"/>
  <legacyDrawing r:id="rId3"/>
  <extLst>
    <ext xmlns:x14="http://schemas.microsoft.com/office/spreadsheetml/2009/9/main" uri="{CCE6A557-97BC-4b89-ADB6-D9C93CAAB3DF}">
      <x14:dataValidations xmlns:xm="http://schemas.microsoft.com/office/excel/2006/main" xWindow="933" yWindow="699" count="5">
        <x14:dataValidation type="list" allowBlank="1" showInputMessage="1" showErrorMessage="1">
          <x14:formula1>
            <xm:f>'Do not Modify'!$H$30:$H$34</xm:f>
          </x14:formula1>
          <xm:sqref>AE6:AE17 P6:X17</xm:sqref>
        </x14:dataValidation>
        <x14:dataValidation type="list" allowBlank="1" showInputMessage="1" showErrorMessage="1">
          <x14:formula1>
            <xm:f>'Do not Modify'!$C$4:$G$4</xm:f>
          </x14:formula1>
          <xm:sqref>Z6:Z17 AF6:AF17</xm:sqref>
        </x14:dataValidation>
        <x14:dataValidation type="list" allowBlank="1" showInputMessage="1" showErrorMessage="1">
          <x14:formula1>
            <xm:f>'Do not Modify'!$C$2:$K$2</xm:f>
          </x14:formula1>
          <xm:sqref>F6:F17</xm:sqref>
        </x14:dataValidation>
        <x14:dataValidation type="list" allowBlank="1" showInputMessage="1" showErrorMessage="1">
          <x14:formula1>
            <xm:f>'Do not Modify'!$S$4:$S$22</xm:f>
          </x14:formula1>
          <xm:sqref>E6:E17</xm:sqref>
        </x14:dataValidation>
        <x14:dataValidation type="list" allowBlank="1" showInputMessage="1" showErrorMessage="1">
          <x14:formula1>
            <xm:f>'Do not Modify'!$C$20:$C$24</xm:f>
          </x14:formula1>
          <xm:sqref>AA7:AA15 AA17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90" zoomScaleNormal="90" workbookViewId="0">
      <pane xSplit="4" ySplit="3" topLeftCell="E4" activePane="bottomRight" state="frozen"/>
      <selection pane="topRight" activeCell="E1" sqref="E1"/>
      <selection pane="bottomLeft" activeCell="A4" sqref="A4"/>
      <selection pane="bottomRight" activeCell="D37" sqref="D37"/>
    </sheetView>
  </sheetViews>
  <sheetFormatPr defaultColWidth="9.28515625" defaultRowHeight="15" x14ac:dyDescent="0.25"/>
  <cols>
    <col min="1" max="1" width="18.28515625" style="48" customWidth="1"/>
    <col min="2" max="2" width="20.7109375" style="48" customWidth="1"/>
    <col min="3" max="3" width="15.42578125" style="48" customWidth="1"/>
    <col min="4" max="4" width="20.7109375" style="48" customWidth="1"/>
    <col min="5" max="9" width="21.28515625" style="48" customWidth="1"/>
    <col min="10" max="10" width="18.7109375" style="48" customWidth="1"/>
    <col min="11" max="16384" width="9.28515625" style="48"/>
  </cols>
  <sheetData>
    <row r="1" spans="1:18" s="60" customFormat="1" ht="37.9" customHeight="1" thickBot="1" x14ac:dyDescent="0.25">
      <c r="A1" s="60" t="s">
        <v>181</v>
      </c>
    </row>
    <row r="2" spans="1:18" ht="15.75" x14ac:dyDescent="0.25">
      <c r="A2" s="238" t="s">
        <v>12</v>
      </c>
      <c r="B2" s="239"/>
      <c r="C2" s="239"/>
      <c r="D2" s="240"/>
      <c r="E2" s="235" t="s">
        <v>67</v>
      </c>
      <c r="F2" s="236"/>
      <c r="G2" s="236"/>
      <c r="H2" s="236"/>
      <c r="I2" s="237"/>
    </row>
    <row r="3" spans="1:18" ht="15" customHeight="1" x14ac:dyDescent="0.25">
      <c r="A3" s="241"/>
      <c r="B3" s="242"/>
      <c r="C3" s="242"/>
      <c r="D3" s="243"/>
      <c r="E3" s="59" t="s">
        <v>58</v>
      </c>
      <c r="F3" s="59" t="s">
        <v>25</v>
      </c>
      <c r="G3" s="59" t="s">
        <v>0</v>
      </c>
      <c r="H3" s="59" t="s">
        <v>59</v>
      </c>
      <c r="I3" s="103" t="s">
        <v>1</v>
      </c>
    </row>
    <row r="4" spans="1:18" ht="38.25" x14ac:dyDescent="0.25">
      <c r="A4" s="244" t="s">
        <v>68</v>
      </c>
      <c r="B4" s="245"/>
      <c r="C4" s="90" t="s">
        <v>210</v>
      </c>
      <c r="D4" s="89"/>
      <c r="E4" s="58" t="s">
        <v>69</v>
      </c>
      <c r="F4" s="58" t="s">
        <v>180</v>
      </c>
      <c r="G4" s="58" t="s">
        <v>70</v>
      </c>
      <c r="H4" s="58" t="s">
        <v>71</v>
      </c>
      <c r="I4" s="104" t="s">
        <v>72</v>
      </c>
      <c r="R4" s="67"/>
    </row>
    <row r="5" spans="1:18" ht="43.15" customHeight="1" x14ac:dyDescent="0.25">
      <c r="A5" s="244" t="s">
        <v>73</v>
      </c>
      <c r="B5" s="245"/>
      <c r="C5" s="90" t="s">
        <v>211</v>
      </c>
      <c r="D5" s="89"/>
      <c r="E5" s="58" t="s">
        <v>179</v>
      </c>
      <c r="F5" s="58" t="s">
        <v>178</v>
      </c>
      <c r="G5" s="58" t="s">
        <v>177</v>
      </c>
      <c r="H5" s="58" t="s">
        <v>176</v>
      </c>
      <c r="I5" s="104" t="s">
        <v>74</v>
      </c>
      <c r="R5" s="67"/>
    </row>
    <row r="6" spans="1:18" ht="75" hidden="1" customHeight="1" x14ac:dyDescent="0.25">
      <c r="A6" s="244" t="s">
        <v>116</v>
      </c>
      <c r="B6" s="245"/>
      <c r="C6" s="91" t="s">
        <v>212</v>
      </c>
      <c r="D6" s="88" t="s">
        <v>207</v>
      </c>
      <c r="E6" s="58" t="s">
        <v>175</v>
      </c>
      <c r="F6" s="58" t="s">
        <v>174</v>
      </c>
      <c r="G6" s="58" t="s">
        <v>173</v>
      </c>
      <c r="H6" s="58" t="s">
        <v>172</v>
      </c>
      <c r="I6" s="104" t="s">
        <v>75</v>
      </c>
      <c r="R6" s="67"/>
    </row>
    <row r="7" spans="1:18" ht="51.75" thickBot="1" x14ac:dyDescent="0.3">
      <c r="A7" s="244" t="s">
        <v>76</v>
      </c>
      <c r="B7" s="245"/>
      <c r="C7" s="90" t="s">
        <v>213</v>
      </c>
      <c r="D7" s="89"/>
      <c r="E7" s="58" t="s">
        <v>77</v>
      </c>
      <c r="F7" s="58" t="s">
        <v>78</v>
      </c>
      <c r="G7" s="58" t="s">
        <v>171</v>
      </c>
      <c r="H7" s="58" t="s">
        <v>170</v>
      </c>
      <c r="I7" s="104" t="s">
        <v>169</v>
      </c>
      <c r="R7" s="67"/>
    </row>
    <row r="8" spans="1:18" ht="38.25" hidden="1" x14ac:dyDescent="0.25">
      <c r="A8" s="244" t="s">
        <v>79</v>
      </c>
      <c r="B8" s="245"/>
      <c r="C8" s="90" t="s">
        <v>214</v>
      </c>
      <c r="D8" s="89"/>
      <c r="E8" s="58" t="s">
        <v>168</v>
      </c>
      <c r="F8" s="58" t="s">
        <v>80</v>
      </c>
      <c r="G8" s="58" t="s">
        <v>167</v>
      </c>
      <c r="H8" s="58" t="s">
        <v>166</v>
      </c>
      <c r="I8" s="104" t="s">
        <v>165</v>
      </c>
      <c r="R8" s="67"/>
    </row>
    <row r="9" spans="1:18" ht="63.75" hidden="1" x14ac:dyDescent="0.25">
      <c r="A9" s="244" t="s">
        <v>81</v>
      </c>
      <c r="B9" s="245"/>
      <c r="C9" s="90" t="s">
        <v>215</v>
      </c>
      <c r="D9" s="89"/>
      <c r="E9" s="58" t="s">
        <v>164</v>
      </c>
      <c r="F9" s="58" t="s">
        <v>163</v>
      </c>
      <c r="G9" s="58" t="s">
        <v>162</v>
      </c>
      <c r="H9" s="58" t="s">
        <v>161</v>
      </c>
      <c r="I9" s="104" t="s">
        <v>160</v>
      </c>
      <c r="R9" s="67"/>
    </row>
    <row r="10" spans="1:18" ht="51" hidden="1" x14ac:dyDescent="0.25">
      <c r="A10" s="246" t="s">
        <v>115</v>
      </c>
      <c r="B10" s="247"/>
      <c r="C10" s="250" t="s">
        <v>217</v>
      </c>
      <c r="D10" s="248" t="s">
        <v>220</v>
      </c>
      <c r="E10" s="58" t="s">
        <v>159</v>
      </c>
      <c r="F10" s="58" t="s">
        <v>158</v>
      </c>
      <c r="G10" s="58" t="s">
        <v>157</v>
      </c>
      <c r="H10" s="58" t="s">
        <v>156</v>
      </c>
      <c r="I10" s="104" t="s">
        <v>155</v>
      </c>
      <c r="R10" s="67"/>
    </row>
    <row r="11" spans="1:18" ht="38.25" hidden="1" x14ac:dyDescent="0.25">
      <c r="A11" s="246"/>
      <c r="B11" s="247"/>
      <c r="C11" s="250"/>
      <c r="D11" s="249" t="s">
        <v>208</v>
      </c>
      <c r="E11" s="57" t="s">
        <v>154</v>
      </c>
      <c r="F11" s="57" t="s">
        <v>153</v>
      </c>
      <c r="G11" s="57" t="s">
        <v>152</v>
      </c>
      <c r="H11" s="57" t="s">
        <v>151</v>
      </c>
      <c r="I11" s="105" t="s">
        <v>150</v>
      </c>
      <c r="R11" s="67"/>
    </row>
    <row r="12" spans="1:18" ht="63.75" hidden="1" x14ac:dyDescent="0.25">
      <c r="A12" s="246" t="s">
        <v>82</v>
      </c>
      <c r="B12" s="247"/>
      <c r="C12" s="90" t="s">
        <v>216</v>
      </c>
      <c r="D12" s="89"/>
      <c r="E12" s="58" t="s">
        <v>149</v>
      </c>
      <c r="F12" s="58" t="s">
        <v>148</v>
      </c>
      <c r="G12" s="58" t="s">
        <v>147</v>
      </c>
      <c r="H12" s="58" t="s">
        <v>146</v>
      </c>
      <c r="I12" s="104" t="s">
        <v>145</v>
      </c>
      <c r="R12" s="67"/>
    </row>
    <row r="13" spans="1:18" ht="76.5" hidden="1" x14ac:dyDescent="0.25">
      <c r="A13" s="246" t="s">
        <v>114</v>
      </c>
      <c r="B13" s="247"/>
      <c r="C13" s="250" t="s">
        <v>218</v>
      </c>
      <c r="D13" s="248" t="s">
        <v>219</v>
      </c>
      <c r="E13" s="58" t="s">
        <v>144</v>
      </c>
      <c r="F13" s="58" t="s">
        <v>143</v>
      </c>
      <c r="G13" s="58" t="s">
        <v>142</v>
      </c>
      <c r="H13" s="58" t="s">
        <v>141</v>
      </c>
      <c r="I13" s="104" t="s">
        <v>140</v>
      </c>
      <c r="J13" s="67"/>
      <c r="K13" s="67"/>
      <c r="L13" s="67"/>
      <c r="M13" s="67"/>
      <c r="N13" s="67"/>
      <c r="O13" s="67"/>
      <c r="P13" s="67"/>
      <c r="Q13" s="67"/>
      <c r="R13" s="67"/>
    </row>
    <row r="14" spans="1:18" ht="63.75" hidden="1" x14ac:dyDescent="0.25">
      <c r="A14" s="246"/>
      <c r="B14" s="247"/>
      <c r="C14" s="260"/>
      <c r="D14" s="267" t="s">
        <v>209</v>
      </c>
      <c r="E14" s="57" t="s">
        <v>139</v>
      </c>
      <c r="F14" s="57" t="s">
        <v>138</v>
      </c>
      <c r="G14" s="57" t="s">
        <v>137</v>
      </c>
      <c r="H14" s="57" t="s">
        <v>136</v>
      </c>
      <c r="I14" s="105" t="s">
        <v>135</v>
      </c>
      <c r="J14" s="67"/>
      <c r="K14" s="67"/>
      <c r="L14" s="67"/>
      <c r="M14" s="67"/>
      <c r="N14" s="67"/>
      <c r="O14" s="67"/>
      <c r="P14" s="67"/>
      <c r="Q14" s="67"/>
      <c r="R14" s="67"/>
    </row>
    <row r="15" spans="1:18" ht="76.5" hidden="1" customHeight="1" thickBot="1" x14ac:dyDescent="0.3">
      <c r="A15" s="264" t="s">
        <v>134</v>
      </c>
      <c r="B15" s="265"/>
      <c r="C15" s="265"/>
      <c r="D15" s="265"/>
      <c r="E15" s="265"/>
      <c r="F15" s="265"/>
      <c r="G15" s="265"/>
      <c r="H15" s="265"/>
      <c r="I15" s="266"/>
      <c r="J15" s="67"/>
      <c r="K15" s="67"/>
      <c r="L15" s="67"/>
      <c r="M15" s="67"/>
      <c r="N15" s="67"/>
      <c r="O15" s="67"/>
      <c r="P15" s="67"/>
      <c r="Q15" s="67"/>
      <c r="R15" s="67"/>
    </row>
    <row r="16" spans="1:18" hidden="1" x14ac:dyDescent="0.25"/>
    <row r="17" spans="1:10" hidden="1" x14ac:dyDescent="0.25">
      <c r="A17" s="50" t="s">
        <v>221</v>
      </c>
      <c r="D17" s="50" t="s">
        <v>222</v>
      </c>
      <c r="E17" s="50"/>
      <c r="F17" s="50"/>
    </row>
    <row r="18" spans="1:10" hidden="1" x14ac:dyDescent="0.25">
      <c r="B18" s="56" t="s">
        <v>133</v>
      </c>
      <c r="D18" s="50" t="s">
        <v>132</v>
      </c>
      <c r="E18" s="56" t="s">
        <v>131</v>
      </c>
      <c r="F18" s="56" t="s">
        <v>130</v>
      </c>
    </row>
    <row r="19" spans="1:10" hidden="1" x14ac:dyDescent="0.25">
      <c r="A19" s="48" t="s">
        <v>129</v>
      </c>
      <c r="B19" s="48">
        <v>2</v>
      </c>
      <c r="D19" s="54">
        <v>1E-3</v>
      </c>
      <c r="E19" s="52">
        <f>D19*50000000</f>
        <v>50000</v>
      </c>
      <c r="F19" s="52">
        <f>D19*1200000000</f>
        <v>1200000</v>
      </c>
    </row>
    <row r="20" spans="1:10" hidden="1" x14ac:dyDescent="0.25">
      <c r="A20" s="48" t="s">
        <v>128</v>
      </c>
      <c r="B20" s="48">
        <v>0.5</v>
      </c>
      <c r="D20" s="55">
        <v>5.0000000000000001E-3</v>
      </c>
      <c r="E20" s="52">
        <f>D20*50000000</f>
        <v>250000</v>
      </c>
      <c r="F20" s="52">
        <f>D20*1200000000</f>
        <v>6000000</v>
      </c>
    </row>
    <row r="21" spans="1:10" hidden="1" x14ac:dyDescent="0.25">
      <c r="A21" s="48" t="s">
        <v>127</v>
      </c>
      <c r="B21" s="48">
        <v>0.5</v>
      </c>
      <c r="D21" s="54">
        <v>2.5000000000000001E-2</v>
      </c>
      <c r="E21" s="52">
        <f>D21*50000000</f>
        <v>1250000</v>
      </c>
      <c r="F21" s="52">
        <f>D21*1200000000</f>
        <v>30000000</v>
      </c>
    </row>
    <row r="22" spans="1:10" hidden="1" x14ac:dyDescent="0.25">
      <c r="A22" s="48" t="s">
        <v>11</v>
      </c>
      <c r="B22" s="51" t="s">
        <v>126</v>
      </c>
      <c r="D22" s="53">
        <v>0.1</v>
      </c>
      <c r="E22" s="52">
        <f>D22*50000000</f>
        <v>5000000</v>
      </c>
      <c r="F22" s="52">
        <f>D22*1200000000</f>
        <v>120000000</v>
      </c>
    </row>
    <row r="23" spans="1:10" hidden="1" x14ac:dyDescent="0.25">
      <c r="A23" s="48" t="s">
        <v>125</v>
      </c>
      <c r="B23" s="51">
        <v>0.5</v>
      </c>
    </row>
    <row r="24" spans="1:10" ht="15.75" hidden="1" thickBot="1" x14ac:dyDescent="0.3">
      <c r="A24" s="50" t="s">
        <v>124</v>
      </c>
      <c r="B24" s="49" t="s">
        <v>123</v>
      </c>
    </row>
    <row r="25" spans="1:10" hidden="1" x14ac:dyDescent="0.25"/>
    <row r="26" spans="1:10" ht="15.75" hidden="1" thickBot="1" x14ac:dyDescent="0.3"/>
    <row r="27" spans="1:10" ht="16.5" thickBot="1" x14ac:dyDescent="0.3">
      <c r="F27" s="253" t="s">
        <v>67</v>
      </c>
      <c r="G27" s="254"/>
      <c r="H27" s="254"/>
      <c r="I27" s="254"/>
      <c r="J27" s="255"/>
    </row>
    <row r="28" spans="1:10" x14ac:dyDescent="0.25">
      <c r="A28" s="61"/>
      <c r="B28" s="61"/>
      <c r="D28" s="62"/>
      <c r="E28" s="63" t="s">
        <v>83</v>
      </c>
      <c r="F28" s="64" t="s">
        <v>58</v>
      </c>
      <c r="G28" s="65" t="s">
        <v>25</v>
      </c>
      <c r="H28" s="65" t="s">
        <v>0</v>
      </c>
      <c r="I28" s="65" t="s">
        <v>59</v>
      </c>
      <c r="J28" s="66" t="s">
        <v>1</v>
      </c>
    </row>
    <row r="29" spans="1:10" ht="15.75" thickBot="1" x14ac:dyDescent="0.3">
      <c r="A29" s="61"/>
      <c r="B29" s="61"/>
      <c r="D29" s="68"/>
      <c r="E29" s="69"/>
      <c r="F29" s="70"/>
      <c r="G29" s="71"/>
      <c r="H29" s="71"/>
      <c r="I29" s="71"/>
      <c r="J29" s="72"/>
    </row>
    <row r="30" spans="1:10" ht="15.75" thickBot="1" x14ac:dyDescent="0.3">
      <c r="A30" s="261" t="s">
        <v>21</v>
      </c>
      <c r="B30" s="262"/>
      <c r="C30" s="262"/>
      <c r="D30" s="263"/>
      <c r="E30" s="73" t="s">
        <v>84</v>
      </c>
      <c r="F30" s="256">
        <v>1</v>
      </c>
      <c r="G30" s="258">
        <v>2</v>
      </c>
      <c r="H30" s="258">
        <v>3</v>
      </c>
      <c r="I30" s="258">
        <v>4</v>
      </c>
      <c r="J30" s="251">
        <v>5</v>
      </c>
    </row>
    <row r="31" spans="1:10" ht="30.75" thickBot="1" x14ac:dyDescent="0.3">
      <c r="A31" s="74" t="s">
        <v>85</v>
      </c>
      <c r="B31" s="75" t="s">
        <v>86</v>
      </c>
      <c r="C31" s="107" t="s">
        <v>223</v>
      </c>
      <c r="D31" s="87" t="s">
        <v>83</v>
      </c>
      <c r="E31" s="106"/>
      <c r="F31" s="257"/>
      <c r="G31" s="259"/>
      <c r="H31" s="259"/>
      <c r="I31" s="259"/>
      <c r="J31" s="252"/>
    </row>
    <row r="32" spans="1:10" ht="45" x14ac:dyDescent="0.25">
      <c r="A32" s="111" t="s">
        <v>87</v>
      </c>
      <c r="B32" s="111" t="s">
        <v>88</v>
      </c>
      <c r="C32" s="108" t="s">
        <v>224</v>
      </c>
      <c r="D32" s="92" t="s">
        <v>64</v>
      </c>
      <c r="E32" s="95" t="s">
        <v>89</v>
      </c>
      <c r="F32" s="96" t="s">
        <v>182</v>
      </c>
      <c r="G32" s="97" t="s">
        <v>183</v>
      </c>
      <c r="H32" s="98" t="s">
        <v>184</v>
      </c>
      <c r="I32" s="99" t="s">
        <v>185</v>
      </c>
      <c r="J32" s="100" t="s">
        <v>186</v>
      </c>
    </row>
    <row r="33" spans="1:10" ht="45" x14ac:dyDescent="0.25">
      <c r="A33" s="112" t="s">
        <v>90</v>
      </c>
      <c r="B33" s="112" t="s">
        <v>91</v>
      </c>
      <c r="C33" s="109" t="s">
        <v>225</v>
      </c>
      <c r="D33" s="93" t="s">
        <v>63</v>
      </c>
      <c r="E33" s="101" t="s">
        <v>92</v>
      </c>
      <c r="F33" s="76" t="s">
        <v>187</v>
      </c>
      <c r="G33" s="77" t="s">
        <v>188</v>
      </c>
      <c r="H33" s="78" t="s">
        <v>189</v>
      </c>
      <c r="I33" s="79" t="s">
        <v>190</v>
      </c>
      <c r="J33" s="80" t="s">
        <v>191</v>
      </c>
    </row>
    <row r="34" spans="1:10" ht="30" x14ac:dyDescent="0.25">
      <c r="A34" s="112" t="s">
        <v>93</v>
      </c>
      <c r="B34" s="112" t="s">
        <v>94</v>
      </c>
      <c r="C34" s="109" t="s">
        <v>226</v>
      </c>
      <c r="D34" s="93" t="s">
        <v>62</v>
      </c>
      <c r="E34" s="101" t="s">
        <v>95</v>
      </c>
      <c r="F34" s="76" t="s">
        <v>192</v>
      </c>
      <c r="G34" s="81" t="s">
        <v>193</v>
      </c>
      <c r="H34" s="77" t="s">
        <v>194</v>
      </c>
      <c r="I34" s="78" t="s">
        <v>195</v>
      </c>
      <c r="J34" s="82" t="s">
        <v>196</v>
      </c>
    </row>
    <row r="35" spans="1:10" ht="45" x14ac:dyDescent="0.25">
      <c r="A35" s="112" t="s">
        <v>96</v>
      </c>
      <c r="B35" s="112" t="s">
        <v>97</v>
      </c>
      <c r="C35" s="109" t="s">
        <v>228</v>
      </c>
      <c r="D35" s="93" t="s">
        <v>61</v>
      </c>
      <c r="E35" s="101" t="s">
        <v>98</v>
      </c>
      <c r="F35" s="76" t="s">
        <v>197</v>
      </c>
      <c r="G35" s="81" t="s">
        <v>198</v>
      </c>
      <c r="H35" s="81" t="s">
        <v>199</v>
      </c>
      <c r="I35" s="77" t="s">
        <v>200</v>
      </c>
      <c r="J35" s="83" t="s">
        <v>201</v>
      </c>
    </row>
    <row r="36" spans="1:10" ht="45.75" thickBot="1" x14ac:dyDescent="0.3">
      <c r="A36" s="113" t="s">
        <v>99</v>
      </c>
      <c r="B36" s="113" t="s">
        <v>100</v>
      </c>
      <c r="C36" s="110" t="s">
        <v>227</v>
      </c>
      <c r="D36" s="94" t="s">
        <v>60</v>
      </c>
      <c r="E36" s="102" t="s">
        <v>101</v>
      </c>
      <c r="F36" s="84" t="s">
        <v>202</v>
      </c>
      <c r="G36" s="85" t="s">
        <v>203</v>
      </c>
      <c r="H36" s="85" t="s">
        <v>204</v>
      </c>
      <c r="I36" s="85" t="s">
        <v>205</v>
      </c>
      <c r="J36" s="86" t="s">
        <v>206</v>
      </c>
    </row>
  </sheetData>
  <mergeCells count="23">
    <mergeCell ref="C13:C14"/>
    <mergeCell ref="A30:D30"/>
    <mergeCell ref="A15:I15"/>
    <mergeCell ref="D13:D14"/>
    <mergeCell ref="A13:B14"/>
    <mergeCell ref="J30:J31"/>
    <mergeCell ref="F27:J27"/>
    <mergeCell ref="F30:F31"/>
    <mergeCell ref="G30:G31"/>
    <mergeCell ref="H30:H31"/>
    <mergeCell ref="I30:I31"/>
    <mergeCell ref="E2:I2"/>
    <mergeCell ref="A2:D3"/>
    <mergeCell ref="A4:B4"/>
    <mergeCell ref="A5:B5"/>
    <mergeCell ref="A12:B12"/>
    <mergeCell ref="A9:B9"/>
    <mergeCell ref="A8:B8"/>
    <mergeCell ref="A6:B6"/>
    <mergeCell ref="A7:B7"/>
    <mergeCell ref="D10:D11"/>
    <mergeCell ref="A10:B11"/>
    <mergeCell ref="C10:C11"/>
  </mergeCells>
  <conditionalFormatting sqref="E28 F28:G29">
    <cfRule type="cellIs" dxfId="2" priority="1" stopIfTrue="1" operator="equal">
      <formula>"E"</formula>
    </cfRule>
    <cfRule type="cellIs" dxfId="1" priority="2" stopIfTrue="1" operator="equal">
      <formula>"H"</formula>
    </cfRule>
    <cfRule type="cellIs" dxfId="0" priority="3" stopIfTrue="1" operator="equal">
      <formula>"M"</formula>
    </cfRule>
  </conditionalFormatting>
  <pageMargins left="0.70866141732283472" right="0.70866141732283472" top="0.74803149606299213" bottom="0.74803149606299213" header="0.31496062992125984" footer="0.31496062992125984"/>
  <pageSetup paperSize="9" scale="4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topLeftCell="A4" workbookViewId="0">
      <selection activeCell="E11" sqref="E11"/>
    </sheetView>
  </sheetViews>
  <sheetFormatPr defaultRowHeight="12.75" x14ac:dyDescent="0.2"/>
  <cols>
    <col min="2" max="2" width="26.28515625" bestFit="1" customWidth="1"/>
    <col min="5" max="5" width="24.85546875" bestFit="1" customWidth="1"/>
    <col min="8" max="8" width="22.28515625" bestFit="1" customWidth="1"/>
  </cols>
  <sheetData>
    <row r="2" spans="2:8" x14ac:dyDescent="0.2">
      <c r="B2" s="181" t="s">
        <v>281</v>
      </c>
      <c r="E2" s="26" t="s">
        <v>282</v>
      </c>
      <c r="H2" s="181" t="s">
        <v>298</v>
      </c>
    </row>
    <row r="3" spans="2:8" x14ac:dyDescent="0.2">
      <c r="B3" s="26" t="s">
        <v>252</v>
      </c>
      <c r="C3" s="26" t="s">
        <v>265</v>
      </c>
      <c r="E3" s="26" t="s">
        <v>299</v>
      </c>
      <c r="F3" s="26" t="s">
        <v>92</v>
      </c>
      <c r="H3" s="26" t="s">
        <v>292</v>
      </c>
    </row>
    <row r="4" spans="2:8" x14ac:dyDescent="0.2">
      <c r="B4" s="26" t="s">
        <v>253</v>
      </c>
      <c r="C4" s="26" t="s">
        <v>266</v>
      </c>
      <c r="E4" s="26" t="s">
        <v>300</v>
      </c>
      <c r="F4" s="26" t="s">
        <v>95</v>
      </c>
      <c r="H4" s="26" t="s">
        <v>293</v>
      </c>
    </row>
    <row r="5" spans="2:8" x14ac:dyDescent="0.2">
      <c r="B5" s="26" t="s">
        <v>118</v>
      </c>
      <c r="C5" s="26" t="s">
        <v>267</v>
      </c>
      <c r="E5" s="26" t="s">
        <v>301</v>
      </c>
      <c r="F5" s="26" t="s">
        <v>101</v>
      </c>
      <c r="H5" s="26" t="s">
        <v>294</v>
      </c>
    </row>
    <row r="6" spans="2:8" x14ac:dyDescent="0.2">
      <c r="B6" s="26" t="s">
        <v>119</v>
      </c>
      <c r="C6" s="26" t="s">
        <v>268</v>
      </c>
      <c r="E6" s="26" t="s">
        <v>302</v>
      </c>
      <c r="F6" s="26" t="s">
        <v>283</v>
      </c>
      <c r="H6" s="26" t="s">
        <v>295</v>
      </c>
    </row>
    <row r="7" spans="2:8" x14ac:dyDescent="0.2">
      <c r="B7" s="26" t="s">
        <v>120</v>
      </c>
      <c r="C7" s="26" t="s">
        <v>269</v>
      </c>
      <c r="E7" s="26" t="s">
        <v>303</v>
      </c>
      <c r="F7" s="26" t="s">
        <v>284</v>
      </c>
      <c r="H7" s="26" t="s">
        <v>296</v>
      </c>
    </row>
    <row r="8" spans="2:8" x14ac:dyDescent="0.2">
      <c r="B8" s="26" t="s">
        <v>241</v>
      </c>
      <c r="C8" s="26" t="s">
        <v>270</v>
      </c>
      <c r="E8" s="26" t="s">
        <v>304</v>
      </c>
      <c r="F8" s="26" t="s">
        <v>285</v>
      </c>
      <c r="H8" s="26" t="s">
        <v>297</v>
      </c>
    </row>
    <row r="9" spans="2:8" x14ac:dyDescent="0.2">
      <c r="B9" s="26" t="s">
        <v>271</v>
      </c>
      <c r="C9" s="26" t="s">
        <v>272</v>
      </c>
      <c r="E9" s="26" t="s">
        <v>305</v>
      </c>
    </row>
    <row r="10" spans="2:8" x14ac:dyDescent="0.2">
      <c r="B10" s="26" t="s">
        <v>273</v>
      </c>
      <c r="C10" s="26" t="s">
        <v>274</v>
      </c>
      <c r="E10" s="26" t="s">
        <v>306</v>
      </c>
    </row>
    <row r="11" spans="2:8" x14ac:dyDescent="0.2">
      <c r="B11" s="26" t="s">
        <v>275</v>
      </c>
      <c r="C11" s="26" t="s">
        <v>276</v>
      </c>
    </row>
    <row r="12" spans="2:8" x14ac:dyDescent="0.2">
      <c r="B12" s="26" t="s">
        <v>245</v>
      </c>
      <c r="C12" s="26" t="s">
        <v>277</v>
      </c>
    </row>
    <row r="13" spans="2:8" x14ac:dyDescent="0.2">
      <c r="B13" s="26" t="s">
        <v>246</v>
      </c>
      <c r="C13" s="26" t="s">
        <v>278</v>
      </c>
    </row>
    <row r="14" spans="2:8" x14ac:dyDescent="0.2">
      <c r="B14" s="26" t="s">
        <v>247</v>
      </c>
      <c r="C14" s="26" t="s">
        <v>279</v>
      </c>
    </row>
    <row r="15" spans="2:8" x14ac:dyDescent="0.2">
      <c r="B15" s="26" t="s">
        <v>122</v>
      </c>
      <c r="C15" s="26" t="s">
        <v>280</v>
      </c>
    </row>
  </sheetData>
  <sheetProtection password="D66F"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S47"/>
  <sheetViews>
    <sheetView topLeftCell="B1" workbookViewId="0">
      <selection activeCell="I40" sqref="I40"/>
    </sheetView>
  </sheetViews>
  <sheetFormatPr defaultRowHeight="12.75" x14ac:dyDescent="0.2"/>
  <cols>
    <col min="3" max="3" width="16" customWidth="1"/>
  </cols>
  <sheetData>
    <row r="2" spans="2:19" ht="21.75" customHeight="1" x14ac:dyDescent="0.2">
      <c r="C2" s="42" t="s">
        <v>24</v>
      </c>
      <c r="D2" s="42" t="s">
        <v>53</v>
      </c>
      <c r="E2" s="42" t="s">
        <v>19</v>
      </c>
      <c r="F2" s="42" t="s">
        <v>23</v>
      </c>
      <c r="G2" s="42" t="s">
        <v>54</v>
      </c>
      <c r="H2" s="42" t="s">
        <v>22</v>
      </c>
      <c r="I2" s="42" t="s">
        <v>55</v>
      </c>
      <c r="J2" s="42" t="s">
        <v>56</v>
      </c>
      <c r="K2" s="42" t="s">
        <v>57</v>
      </c>
      <c r="L2" s="2"/>
      <c r="M2" s="2"/>
    </row>
    <row r="3" spans="2:19" ht="38.25" x14ac:dyDescent="0.2">
      <c r="C3" s="42" t="s">
        <v>1</v>
      </c>
      <c r="D3" s="42" t="s">
        <v>59</v>
      </c>
      <c r="E3" s="42" t="s">
        <v>0</v>
      </c>
      <c r="F3" s="42" t="s">
        <v>25</v>
      </c>
      <c r="G3" s="42" t="s">
        <v>58</v>
      </c>
      <c r="L3" s="2"/>
      <c r="M3" s="2"/>
    </row>
    <row r="4" spans="2:19" x14ac:dyDescent="0.2">
      <c r="C4" s="42" t="s">
        <v>64</v>
      </c>
      <c r="D4" s="42" t="s">
        <v>63</v>
      </c>
      <c r="E4" s="42" t="s">
        <v>62</v>
      </c>
      <c r="F4" s="42" t="s">
        <v>61</v>
      </c>
      <c r="G4" s="42" t="s">
        <v>60</v>
      </c>
      <c r="L4" s="2"/>
      <c r="M4" s="2"/>
      <c r="N4" t="str">
        <f>CONCATENATE("R ",H20)</f>
        <v>R VH-5A</v>
      </c>
      <c r="O4">
        <f>H10</f>
        <v>3600</v>
      </c>
      <c r="R4" s="167"/>
      <c r="S4" t="s">
        <v>252</v>
      </c>
    </row>
    <row r="5" spans="2:19" x14ac:dyDescent="0.2">
      <c r="N5" t="str">
        <f>CONCATENATE("R ",H21)</f>
        <v>R VH-5B</v>
      </c>
      <c r="O5">
        <f>H11</f>
        <v>1500</v>
      </c>
      <c r="R5" s="167"/>
      <c r="S5" t="s">
        <v>253</v>
      </c>
    </row>
    <row r="6" spans="2:19" x14ac:dyDescent="0.2">
      <c r="N6" t="str">
        <f>CONCATENATE("R ",H22)</f>
        <v>R H-5C</v>
      </c>
      <c r="O6">
        <f>H12</f>
        <v>300</v>
      </c>
      <c r="R6" s="167"/>
      <c r="S6" t="s">
        <v>118</v>
      </c>
    </row>
    <row r="7" spans="2:19" x14ac:dyDescent="0.2">
      <c r="N7" t="str">
        <f>CONCATENATE("R ",H23)</f>
        <v>R M-5D</v>
      </c>
      <c r="O7">
        <f>H13</f>
        <v>120</v>
      </c>
      <c r="R7" s="167"/>
      <c r="S7" t="s">
        <v>119</v>
      </c>
    </row>
    <row r="8" spans="2:19" ht="12.75" customHeight="1" x14ac:dyDescent="0.2">
      <c r="D8">
        <v>1</v>
      </c>
      <c r="E8">
        <v>2</v>
      </c>
      <c r="F8">
        <v>7</v>
      </c>
      <c r="G8">
        <v>30</v>
      </c>
      <c r="H8">
        <v>60</v>
      </c>
      <c r="N8" t="str">
        <f>CONCATENATE("R ",H24)</f>
        <v>R M-5E</v>
      </c>
      <c r="O8">
        <f>H14</f>
        <v>60</v>
      </c>
      <c r="R8" s="167"/>
      <c r="S8" t="s">
        <v>120</v>
      </c>
    </row>
    <row r="9" spans="2:19" ht="12.75" customHeight="1" thickBot="1" x14ac:dyDescent="0.25">
      <c r="D9" s="26" t="s">
        <v>58</v>
      </c>
      <c r="E9" s="26" t="s">
        <v>25</v>
      </c>
      <c r="F9" s="26" t="s">
        <v>0</v>
      </c>
      <c r="G9" s="26" t="s">
        <v>59</v>
      </c>
      <c r="H9" s="26" t="s">
        <v>1</v>
      </c>
      <c r="N9" t="str">
        <f>CONCATENATE("R ",G20)</f>
        <v>R VH-4A</v>
      </c>
      <c r="O9">
        <f>G10</f>
        <v>1800</v>
      </c>
      <c r="R9" s="167"/>
      <c r="S9" s="26" t="s">
        <v>241</v>
      </c>
    </row>
    <row r="10" spans="2:19" ht="12.75" customHeight="1" x14ac:dyDescent="0.2">
      <c r="B10">
        <v>60</v>
      </c>
      <c r="C10" s="26" t="s">
        <v>64</v>
      </c>
      <c r="D10" s="34">
        <f>$B10*D$8</f>
        <v>60</v>
      </c>
      <c r="E10" s="34">
        <f t="shared" ref="E10:H14" si="0">$B10*E$8</f>
        <v>120</v>
      </c>
      <c r="F10" s="27">
        <f t="shared" si="0"/>
        <v>420</v>
      </c>
      <c r="G10" s="28">
        <f t="shared" si="0"/>
        <v>1800</v>
      </c>
      <c r="H10" s="29">
        <f t="shared" si="0"/>
        <v>3600</v>
      </c>
      <c r="N10" t="str">
        <f>CONCATENATE("R ",G21)</f>
        <v>R VH-4B</v>
      </c>
      <c r="O10">
        <f>G11</f>
        <v>750</v>
      </c>
      <c r="S10" s="26" t="s">
        <v>230</v>
      </c>
    </row>
    <row r="11" spans="2:19" ht="12.75" customHeight="1" x14ac:dyDescent="0.2">
      <c r="B11">
        <v>25</v>
      </c>
      <c r="C11" s="26" t="s">
        <v>63</v>
      </c>
      <c r="D11" s="35">
        <f>$B11*D$8</f>
        <v>25</v>
      </c>
      <c r="E11" s="31">
        <f t="shared" si="0"/>
        <v>50</v>
      </c>
      <c r="F11" s="32">
        <f t="shared" si="0"/>
        <v>175</v>
      </c>
      <c r="G11" s="33">
        <f t="shared" si="0"/>
        <v>750</v>
      </c>
      <c r="H11" s="36">
        <f t="shared" si="0"/>
        <v>1500</v>
      </c>
      <c r="N11" t="str">
        <f>CONCATENATE("R ",G22)</f>
        <v>R H-4C</v>
      </c>
      <c r="O11">
        <f>G12</f>
        <v>150</v>
      </c>
      <c r="S11" s="26" t="s">
        <v>239</v>
      </c>
    </row>
    <row r="12" spans="2:19" ht="12.75" customHeight="1" x14ac:dyDescent="0.2">
      <c r="B12">
        <v>5</v>
      </c>
      <c r="C12" s="26" t="s">
        <v>62</v>
      </c>
      <c r="D12" s="35">
        <f>$B12*D$8</f>
        <v>5</v>
      </c>
      <c r="E12" s="30">
        <f t="shared" si="0"/>
        <v>10</v>
      </c>
      <c r="F12" s="31">
        <f t="shared" si="0"/>
        <v>35</v>
      </c>
      <c r="G12" s="32">
        <f t="shared" si="0"/>
        <v>150</v>
      </c>
      <c r="H12" s="37">
        <f t="shared" si="0"/>
        <v>300</v>
      </c>
      <c r="N12" t="str">
        <f>CONCATENATE("R ",G23)</f>
        <v>R M-4D</v>
      </c>
      <c r="O12">
        <f>G13</f>
        <v>60</v>
      </c>
      <c r="S12" s="26" t="s">
        <v>240</v>
      </c>
    </row>
    <row r="13" spans="2:19" ht="12.75" customHeight="1" x14ac:dyDescent="0.2">
      <c r="B13">
        <v>2</v>
      </c>
      <c r="C13" s="26" t="s">
        <v>61</v>
      </c>
      <c r="D13" s="35">
        <f>$B13*D$8</f>
        <v>2</v>
      </c>
      <c r="E13" s="30">
        <f t="shared" si="0"/>
        <v>4</v>
      </c>
      <c r="F13" s="30">
        <f t="shared" si="0"/>
        <v>14</v>
      </c>
      <c r="G13" s="31">
        <f t="shared" si="0"/>
        <v>60</v>
      </c>
      <c r="H13" s="38">
        <f t="shared" si="0"/>
        <v>120</v>
      </c>
      <c r="N13" t="str">
        <f>CONCATENATE("R ",G24)</f>
        <v>R L-4E</v>
      </c>
      <c r="O13">
        <f>G14</f>
        <v>30</v>
      </c>
      <c r="R13" s="167"/>
      <c r="S13" t="s">
        <v>121</v>
      </c>
    </row>
    <row r="14" spans="2:19" ht="12.75" customHeight="1" thickBot="1" x14ac:dyDescent="0.25">
      <c r="B14">
        <v>1</v>
      </c>
      <c r="C14" s="26" t="s">
        <v>60</v>
      </c>
      <c r="D14" s="39">
        <f>$B14*D$8</f>
        <v>1</v>
      </c>
      <c r="E14" s="40">
        <f t="shared" si="0"/>
        <v>2</v>
      </c>
      <c r="F14" s="40">
        <f t="shared" si="0"/>
        <v>7</v>
      </c>
      <c r="G14" s="40">
        <f t="shared" si="0"/>
        <v>30</v>
      </c>
      <c r="H14" s="41">
        <f t="shared" si="0"/>
        <v>60</v>
      </c>
      <c r="N14" t="str">
        <f>CONCATENATE("R ",F20)</f>
        <v>R H-3A</v>
      </c>
      <c r="O14">
        <f>F10</f>
        <v>420</v>
      </c>
      <c r="R14" s="167"/>
      <c r="S14" s="26" t="s">
        <v>244</v>
      </c>
    </row>
    <row r="15" spans="2:19" ht="12.75" customHeight="1" x14ac:dyDescent="0.2">
      <c r="N15" t="str">
        <f>CONCATENATE("R ",F21)</f>
        <v>R H-3B</v>
      </c>
      <c r="O15">
        <f>F11</f>
        <v>175</v>
      </c>
      <c r="R15" s="167"/>
      <c r="S15" s="26" t="s">
        <v>245</v>
      </c>
    </row>
    <row r="16" spans="2:19" ht="12.75" customHeight="1" x14ac:dyDescent="0.2">
      <c r="N16" t="str">
        <f>CONCATENATE("R ",F22)</f>
        <v>R M-3C</v>
      </c>
      <c r="O16">
        <f>F12</f>
        <v>35</v>
      </c>
      <c r="R16" s="167"/>
      <c r="S16" s="26" t="s">
        <v>246</v>
      </c>
    </row>
    <row r="17" spans="1:19" x14ac:dyDescent="0.2">
      <c r="D17" t="s">
        <v>18</v>
      </c>
      <c r="N17" t="str">
        <f>CONCATENATE("R ",F23)</f>
        <v>R L-3D</v>
      </c>
      <c r="O17">
        <f>F13</f>
        <v>14</v>
      </c>
      <c r="R17" s="167"/>
      <c r="S17" s="26" t="s">
        <v>247</v>
      </c>
    </row>
    <row r="18" spans="1:19" x14ac:dyDescent="0.2">
      <c r="N18" t="str">
        <f>CONCATENATE("R ",F24)</f>
        <v>R L-3E</v>
      </c>
      <c r="O18">
        <f>F14</f>
        <v>7</v>
      </c>
      <c r="R18" s="167"/>
      <c r="S18" t="s">
        <v>122</v>
      </c>
    </row>
    <row r="19" spans="1:19" ht="13.5" thickBot="1" x14ac:dyDescent="0.25">
      <c r="D19" s="26" t="s">
        <v>58</v>
      </c>
      <c r="E19" s="26" t="s">
        <v>25</v>
      </c>
      <c r="F19" s="26" t="s">
        <v>0</v>
      </c>
      <c r="G19" s="26" t="s">
        <v>59</v>
      </c>
      <c r="H19" s="26" t="s">
        <v>1</v>
      </c>
      <c r="N19" t="str">
        <f>CONCATENATE("R ",E20)</f>
        <v>R M-2A</v>
      </c>
      <c r="O19">
        <f>E10</f>
        <v>120</v>
      </c>
      <c r="S19" t="s">
        <v>229</v>
      </c>
    </row>
    <row r="20" spans="1:19" x14ac:dyDescent="0.2">
      <c r="A20" s="268" t="s">
        <v>21</v>
      </c>
      <c r="B20" s="268"/>
      <c r="C20" s="26" t="s">
        <v>64</v>
      </c>
      <c r="D20" s="34" t="s">
        <v>27</v>
      </c>
      <c r="E20" s="34" t="s">
        <v>28</v>
      </c>
      <c r="F20" s="27" t="s">
        <v>66</v>
      </c>
      <c r="G20" s="28" t="s">
        <v>29</v>
      </c>
      <c r="H20" s="29" t="s">
        <v>30</v>
      </c>
      <c r="N20" t="str">
        <f>CONCATENATE("R ",E21)</f>
        <v>R M-2B</v>
      </c>
      <c r="O20">
        <f>E11</f>
        <v>50</v>
      </c>
      <c r="R20" s="167"/>
      <c r="S20" t="s">
        <v>242</v>
      </c>
    </row>
    <row r="21" spans="1:19" x14ac:dyDescent="0.2">
      <c r="C21" s="26" t="s">
        <v>63</v>
      </c>
      <c r="D21" s="35" t="s">
        <v>31</v>
      </c>
      <c r="E21" s="31" t="s">
        <v>35</v>
      </c>
      <c r="F21" s="32" t="s">
        <v>39</v>
      </c>
      <c r="G21" s="33" t="s">
        <v>43</v>
      </c>
      <c r="H21" s="36" t="s">
        <v>47</v>
      </c>
      <c r="N21" t="str">
        <f>CONCATENATE("R ",E22)</f>
        <v>R L-2C</v>
      </c>
      <c r="O21">
        <f>E12</f>
        <v>10</v>
      </c>
      <c r="R21" s="167"/>
      <c r="S21" t="s">
        <v>112</v>
      </c>
    </row>
    <row r="22" spans="1:19" x14ac:dyDescent="0.2">
      <c r="C22" s="26" t="s">
        <v>62</v>
      </c>
      <c r="D22" s="35" t="s">
        <v>32</v>
      </c>
      <c r="E22" s="30" t="s">
        <v>36</v>
      </c>
      <c r="F22" s="31" t="s">
        <v>40</v>
      </c>
      <c r="G22" s="32" t="s">
        <v>44</v>
      </c>
      <c r="H22" s="37" t="s">
        <v>48</v>
      </c>
      <c r="N22" t="str">
        <f>CONCATENATE("R ",E23)</f>
        <v>R L-2D</v>
      </c>
      <c r="O22">
        <f>E13</f>
        <v>4</v>
      </c>
      <c r="R22" s="167"/>
      <c r="S22" t="s">
        <v>65</v>
      </c>
    </row>
    <row r="23" spans="1:19" x14ac:dyDescent="0.2">
      <c r="C23" s="26" t="s">
        <v>61</v>
      </c>
      <c r="D23" s="35" t="s">
        <v>33</v>
      </c>
      <c r="E23" s="30" t="s">
        <v>37</v>
      </c>
      <c r="F23" s="30" t="s">
        <v>41</v>
      </c>
      <c r="G23" s="31" t="s">
        <v>45</v>
      </c>
      <c r="H23" s="38" t="s">
        <v>49</v>
      </c>
      <c r="N23" t="str">
        <f>CONCATENATE("R ",E24)</f>
        <v>R L-2E</v>
      </c>
      <c r="O23">
        <f>E14</f>
        <v>2</v>
      </c>
    </row>
    <row r="24" spans="1:19" ht="13.5" thickBot="1" x14ac:dyDescent="0.25">
      <c r="C24" s="26" t="s">
        <v>60</v>
      </c>
      <c r="D24" s="39" t="s">
        <v>34</v>
      </c>
      <c r="E24" s="40" t="s">
        <v>38</v>
      </c>
      <c r="F24" s="40" t="s">
        <v>42</v>
      </c>
      <c r="G24" s="40" t="s">
        <v>46</v>
      </c>
      <c r="H24" s="41" t="s">
        <v>50</v>
      </c>
      <c r="N24" t="str">
        <f>CONCATENATE("R ",D20)</f>
        <v>R M-1A</v>
      </c>
      <c r="O24">
        <f>D10</f>
        <v>60</v>
      </c>
    </row>
    <row r="25" spans="1:19" x14ac:dyDescent="0.2">
      <c r="N25" t="str">
        <f>CONCATENATE("R ",D21)</f>
        <v>R L-1B</v>
      </c>
      <c r="O25">
        <f>D11</f>
        <v>25</v>
      </c>
    </row>
    <row r="26" spans="1:19" x14ac:dyDescent="0.2">
      <c r="N26" t="str">
        <f>CONCATENATE("R ",D22)</f>
        <v>R L-1C</v>
      </c>
      <c r="O26">
        <f>D12</f>
        <v>5</v>
      </c>
    </row>
    <row r="27" spans="1:19" x14ac:dyDescent="0.2">
      <c r="N27" t="str">
        <f>CONCATENATE("R ",D23)</f>
        <v>R L-1D</v>
      </c>
      <c r="O27">
        <f>D13</f>
        <v>2</v>
      </c>
    </row>
    <row r="28" spans="1:19" x14ac:dyDescent="0.2">
      <c r="N28" t="str">
        <f>CONCATENATE("R ",D24)</f>
        <v>R L-1E</v>
      </c>
      <c r="O28">
        <f>D14</f>
        <v>1</v>
      </c>
    </row>
    <row r="30" spans="1:19" x14ac:dyDescent="0.2">
      <c r="C30" s="26" t="s">
        <v>64</v>
      </c>
      <c r="D30">
        <v>60</v>
      </c>
      <c r="H30" s="26" t="s">
        <v>1</v>
      </c>
    </row>
    <row r="31" spans="1:19" x14ac:dyDescent="0.2">
      <c r="C31" s="26" t="s">
        <v>1</v>
      </c>
      <c r="D31">
        <v>60</v>
      </c>
      <c r="H31" s="26" t="s">
        <v>59</v>
      </c>
    </row>
    <row r="32" spans="1:19" x14ac:dyDescent="0.2">
      <c r="C32" s="26" t="s">
        <v>63</v>
      </c>
      <c r="D32">
        <v>25</v>
      </c>
      <c r="H32" s="26" t="s">
        <v>0</v>
      </c>
    </row>
    <row r="33" spans="3:8" x14ac:dyDescent="0.2">
      <c r="C33" s="26" t="s">
        <v>59</v>
      </c>
      <c r="D33">
        <v>30</v>
      </c>
      <c r="H33" s="26" t="s">
        <v>25</v>
      </c>
    </row>
    <row r="34" spans="3:8" x14ac:dyDescent="0.2">
      <c r="C34" s="26" t="s">
        <v>25</v>
      </c>
      <c r="D34">
        <v>2</v>
      </c>
      <c r="H34" s="26" t="s">
        <v>58</v>
      </c>
    </row>
    <row r="35" spans="3:8" x14ac:dyDescent="0.2">
      <c r="C35" s="26" t="s">
        <v>0</v>
      </c>
      <c r="D35">
        <v>7</v>
      </c>
    </row>
    <row r="36" spans="3:8" x14ac:dyDescent="0.2">
      <c r="C36" s="26" t="s">
        <v>58</v>
      </c>
      <c r="D36">
        <v>1</v>
      </c>
    </row>
    <row r="37" spans="3:8" x14ac:dyDescent="0.2">
      <c r="C37" s="26" t="s">
        <v>62</v>
      </c>
      <c r="D37">
        <v>5</v>
      </c>
    </row>
    <row r="38" spans="3:8" x14ac:dyDescent="0.2">
      <c r="C38" s="26" t="s">
        <v>60</v>
      </c>
      <c r="D38">
        <v>1</v>
      </c>
    </row>
    <row r="39" spans="3:8" x14ac:dyDescent="0.2">
      <c r="C39" s="26" t="s">
        <v>61</v>
      </c>
      <c r="D39">
        <v>2</v>
      </c>
    </row>
    <row r="42" spans="3:8" x14ac:dyDescent="0.2">
      <c r="D42" s="26"/>
    </row>
    <row r="43" spans="3:8" x14ac:dyDescent="0.2">
      <c r="C43">
        <v>1</v>
      </c>
      <c r="D43" s="26" t="s">
        <v>58</v>
      </c>
    </row>
    <row r="44" spans="3:8" x14ac:dyDescent="0.2">
      <c r="C44">
        <v>2</v>
      </c>
      <c r="D44" s="26" t="s">
        <v>25</v>
      </c>
    </row>
    <row r="45" spans="3:8" x14ac:dyDescent="0.2">
      <c r="C45">
        <v>7</v>
      </c>
      <c r="D45" s="26" t="s">
        <v>0</v>
      </c>
    </row>
    <row r="46" spans="3:8" x14ac:dyDescent="0.2">
      <c r="C46">
        <v>30</v>
      </c>
      <c r="D46" s="26" t="s">
        <v>59</v>
      </c>
    </row>
    <row r="47" spans="3:8" x14ac:dyDescent="0.2">
      <c r="C47">
        <v>60</v>
      </c>
      <c r="D47" s="26" t="s">
        <v>1</v>
      </c>
    </row>
  </sheetData>
  <sheetProtection password="D6D7" sheet="1" objects="1" scenarios="1"/>
  <mergeCells count="1">
    <mergeCell ref="A20:B20"/>
  </mergeCells>
  <phoneticPr fontId="7" type="noConversion"/>
  <pageMargins left="0.74803149606299213" right="0.74803149606299213" top="0.98425196850393704" bottom="0.98425196850393704" header="0.51181102362204722" footer="0.51181102362204722"/>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Attendance log</vt:lpstr>
      <vt:lpstr>Change log</vt:lpstr>
      <vt:lpstr>Risk Register</vt:lpstr>
      <vt:lpstr>IR Risk Matrices</vt:lpstr>
      <vt:lpstr>Lookups</vt:lpstr>
      <vt:lpstr>Do not Modify</vt:lpstr>
      <vt:lpstr>Disciplines</vt:lpstr>
      <vt:lpstr>LifeCycle</vt:lpstr>
      <vt:lpstr>'Attendance log'!Print_Area</vt:lpstr>
      <vt:lpstr>'Risk Register'!Print_Area</vt:lpstr>
      <vt:lpstr>'Attendance log'!Print_Titles</vt:lpstr>
      <vt:lpstr>'Risk Register'!Print_Titles</vt:lpstr>
      <vt:lpstr>Sections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dc:title>
  <dc:subject>Template</dc:subject>
  <dc:creator>Martin Backhouse</dc:creator>
  <cp:lastModifiedBy>Sharon Woods</cp:lastModifiedBy>
  <cp:lastPrinted>2016-03-21T01:32:38Z</cp:lastPrinted>
  <dcterms:created xsi:type="dcterms:W3CDTF">2009-08-24T01:11:29Z</dcterms:created>
  <dcterms:modified xsi:type="dcterms:W3CDTF">2017-09-22T04:02:49Z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sion">
    <vt:lpwstr>5</vt:lpwstr>
  </property>
</Properties>
</file>